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4"/>
  <workbookPr/>
  <mc:AlternateContent xmlns:mc="http://schemas.openxmlformats.org/markup-compatibility/2006">
    <mc:Choice Requires="x15">
      <x15ac:absPath xmlns:x15ac="http://schemas.microsoft.com/office/spreadsheetml/2010/11/ac" url="D:\USERS\hese\0--KANCELÁŘSKÉ POTŘEBY\Kancelářské potřeby 2025\KP 028\1 výzva\"/>
    </mc:Choice>
  </mc:AlternateContent>
  <xr:revisionPtr revIDLastSave="0" documentId="13_ncr:1_{E6E4F08A-A3DA-4461-9FD6-39D6F2F3C7FC}" xr6:coauthVersionLast="47" xr6:coauthVersionMax="47" xr10:uidLastSave="{00000000-0000-0000-0000-000000000000}"/>
  <bookViews>
    <workbookView xWindow="2160" yWindow="1875" windowWidth="25095" windowHeight="15240" xr2:uid="{00000000-000D-0000-FFFF-FFFF00000000}"/>
  </bookViews>
  <sheets>
    <sheet name="KP" sheetId="1" r:id="rId1"/>
  </sheets>
  <definedNames>
    <definedName name="_xlnm._FilterDatabase" localSheetId="0" hidden="1">KP!$A$6:$T$40</definedName>
    <definedName name="_xlnm.Print_Area" localSheetId="0">KP!$B$1:$T$43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24" i="1" l="1"/>
  <c r="J25" i="1"/>
  <c r="J30" i="1"/>
  <c r="J31" i="1"/>
  <c r="J37" i="1"/>
  <c r="J7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J27" i="1"/>
  <c r="K27" i="1"/>
  <c r="J28" i="1"/>
  <c r="K28" i="1"/>
  <c r="J29" i="1"/>
  <c r="K29" i="1"/>
  <c r="J32" i="1"/>
  <c r="K32" i="1"/>
  <c r="J33" i="1"/>
  <c r="K33" i="1"/>
  <c r="J34" i="1"/>
  <c r="K34" i="1"/>
  <c r="J35" i="1"/>
  <c r="K35" i="1"/>
  <c r="J36" i="1"/>
  <c r="K36" i="1"/>
  <c r="J38" i="1"/>
  <c r="K38" i="1"/>
  <c r="J39" i="1"/>
  <c r="K39" i="1"/>
  <c r="J40" i="1"/>
  <c r="K40" i="1"/>
  <c r="G22" i="1"/>
  <c r="G23" i="1"/>
  <c r="G24" i="1"/>
  <c r="G25" i="1"/>
  <c r="G26" i="1"/>
  <c r="J22" i="1"/>
  <c r="K22" i="1"/>
  <c r="J23" i="1"/>
  <c r="K23" i="1"/>
  <c r="J24" i="1"/>
  <c r="J26" i="1"/>
  <c r="K26" i="1"/>
  <c r="G12" i="1"/>
  <c r="G13" i="1"/>
  <c r="G14" i="1"/>
  <c r="G15" i="1"/>
  <c r="G16" i="1"/>
  <c r="G17" i="1"/>
  <c r="G18" i="1"/>
  <c r="G19" i="1"/>
  <c r="G20" i="1"/>
  <c r="G21" i="1"/>
  <c r="K31" i="1" l="1"/>
  <c r="K25" i="1"/>
  <c r="K37" i="1"/>
  <c r="K30" i="1"/>
  <c r="G11" i="1"/>
  <c r="G10" i="1"/>
  <c r="G9" i="1"/>
  <c r="G8" i="1"/>
  <c r="G7" i="1"/>
  <c r="K21" i="1" l="1"/>
  <c r="J21" i="1"/>
  <c r="K20" i="1"/>
  <c r="J20" i="1"/>
  <c r="K19" i="1"/>
  <c r="J19" i="1"/>
  <c r="K18" i="1"/>
  <c r="J18" i="1"/>
  <c r="K17" i="1"/>
  <c r="J17" i="1"/>
  <c r="K16" i="1"/>
  <c r="J16" i="1"/>
  <c r="K15" i="1"/>
  <c r="J15" i="1"/>
  <c r="K14" i="1"/>
  <c r="J14" i="1"/>
  <c r="K13" i="1"/>
  <c r="J13" i="1"/>
  <c r="K12" i="1"/>
  <c r="J12" i="1"/>
  <c r="K11" i="1"/>
  <c r="J11" i="1"/>
  <c r="K10" i="1"/>
  <c r="J10" i="1"/>
  <c r="K9" i="1"/>
  <c r="J9" i="1"/>
  <c r="K8" i="1"/>
  <c r="J8" i="1"/>
  <c r="K7" i="1"/>
  <c r="I43" i="1" l="1"/>
  <c r="H43" i="1"/>
</calcChain>
</file>

<file path=xl/sharedStrings.xml><?xml version="1.0" encoding="utf-8"?>
<sst xmlns="http://schemas.openxmlformats.org/spreadsheetml/2006/main" count="153" uniqueCount="101">
  <si>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</si>
  <si>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</si>
  <si>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</si>
  <si>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</si>
  <si>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</si>
  <si>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</si>
  <si>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</si>
  <si>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</si>
  <si>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</si>
  <si>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</si>
  <si>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</si>
  <si>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</si>
  <si>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30192000-1 - Kancelářské potřeby</t>
  </si>
  <si>
    <t>Název</t>
  </si>
  <si>
    <t>Měrná jednotka [MJ]</t>
  </si>
  <si>
    <t xml:space="preserve">Popis </t>
  </si>
  <si>
    <t>Maximální cena za jednotlivé položky 
 v Kč BEZ DPH</t>
  </si>
  <si>
    <t>Fakturace</t>
  </si>
  <si>
    <t>Financováno
 z projektových finančních prostředků</t>
  </si>
  <si>
    <t>Obchodní podmínky NAD RÁMEC STANDARDNÍCH 
obchodních podmínek</t>
  </si>
  <si>
    <t>Kontaktní osoba 
k převzetí zboží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</si>
  <si>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</si>
  <si>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</si>
  <si>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POZNÁMKA </t>
  </si>
  <si>
    <t>CPV - výběr
kancelářské potřeby</t>
  </si>
  <si>
    <t xml:space="preserve">Pokud financováno z projektových prostředků, pak ŘEŠITEL uvede: NÁZEV A ČÍSLO DOTAČNÍHO PROJEKTU </t>
  </si>
  <si>
    <t>V případě, že se dodavatel při předání zboží na některá uvedená tel. čísla nedovolá, bude v takovém případě volat tel. 377 631 332, 377 631 320.</t>
  </si>
  <si>
    <t>21 dní</t>
  </si>
  <si>
    <t>Příloha č. 2 Kupní smlouvy - technická specifikace
Kancelářské potřeby (II.) 028 - 2025</t>
  </si>
  <si>
    <t xml:space="preserve">Papír kancelářský A4 kvalita "A" </t>
  </si>
  <si>
    <t>bal</t>
  </si>
  <si>
    <t>Spisové desky s tkanicemi</t>
  </si>
  <si>
    <t>ks</t>
  </si>
  <si>
    <t xml:space="preserve">Formát A4,  lepenka potažená papírem.  </t>
  </si>
  <si>
    <t>Rozlišovač papírový ("jazyk") - mix 5 barev</t>
  </si>
  <si>
    <t>Oddělování stránek v pořadačích všech typů, rozměr 10,5 x 24 cm, 100 ks /balení.</t>
  </si>
  <si>
    <t>Pro vkládání dokumentů do velikosti A4, ekokarton min. 250 g.</t>
  </si>
  <si>
    <t>Euroobal A4 - hladký</t>
  </si>
  <si>
    <t>Čiré, min. 45 mic., balení 100 ks.</t>
  </si>
  <si>
    <t xml:space="preserve">Euroobal A4 - krupička </t>
  </si>
  <si>
    <t>Euroobal A4 - rozšířený</t>
  </si>
  <si>
    <t>Formát A4 rozšířený na 220 mm, typ otvírání „U“, rozměr 220 x 300 mm, kapacita až 70 listů, polypropylen, tloušťka min. 50 mic., balení min. 50 ks.</t>
  </si>
  <si>
    <t>Samolepicí blok  76 x 76 mm - žlutý - 100 list</t>
  </si>
  <si>
    <t>Nezanechává stopy lepidla, min. 100 listů v bločku.</t>
  </si>
  <si>
    <t>Bílý papír s děrováním pro zavěšení do všech typů flipchartů. V bloku min. 25 listů.</t>
  </si>
  <si>
    <t xml:space="preserve">Papír kancelářský A3 kvalita"B"  </t>
  </si>
  <si>
    <t xml:space="preserve">Papír kancelářský A4 kvalita"B"  </t>
  </si>
  <si>
    <t>Lepicí tyčinka  min. 40g</t>
  </si>
  <si>
    <t>Vysoká lepicí síla a okamžitá přilnavost. Vhodné na  papír, karton, nevysychá, neobsahuje rozpouštědla.</t>
  </si>
  <si>
    <t xml:space="preserve">Univerzální lepidlo, vhodné na papír, kůži, dřevo apod., bez rozpouštědla, s aplikátorem. </t>
  </si>
  <si>
    <t xml:space="preserve">Mikro tužka 0,5 </t>
  </si>
  <si>
    <t>0,5 mm, plast tělo, guma, výsuvný hrot, pogumovaný úchop.</t>
  </si>
  <si>
    <t>Stiskací mechanismus, vyměnitelná gelová náplň, plastové tělo, jehlový hrot 0,5 mm pro tenké psaní.</t>
  </si>
  <si>
    <t>Popisovač na flipchart 2,5 mm - sada 4ks</t>
  </si>
  <si>
    <t>sada</t>
  </si>
  <si>
    <t>Odolný proti vyschnutí, kulatý hrot, šíře stopy 2,5 mm, na flipchartové tabule, nepropíjí se papírem, ventilační uzávěr. Sada 4 ks: barva modrá, zelená, červená, černá.</t>
  </si>
  <si>
    <t>Propustka k lékaři</t>
  </si>
  <si>
    <t>1 balení/100 listů.</t>
  </si>
  <si>
    <t xml:space="preserve">Spojovače 24/6  </t>
  </si>
  <si>
    <t>Vysoce kvalitní pozinkované spojovače, min. 1000 ks v balení.</t>
  </si>
  <si>
    <t>Klip kovový 19</t>
  </si>
  <si>
    <t xml:space="preserve">Kovové, mnohonásobně použitelné, min. 12 ks v balení. </t>
  </si>
  <si>
    <t>Klip kovový 25</t>
  </si>
  <si>
    <t>Vyměnitelná náplň do korekčního strojku PRITT REFILL FLEX ROLLER 4,2 mm x 12</t>
  </si>
  <si>
    <t>Samolepicí bílé etikety 192 x 61 mm, A4 (100 ks)</t>
  </si>
  <si>
    <t>Kopírovací karton bílý A4 100g</t>
  </si>
  <si>
    <t>balení</t>
  </si>
  <si>
    <t>Sešit A5 linkovaný</t>
  </si>
  <si>
    <t>Min. 40 listů.</t>
  </si>
  <si>
    <t>Karton kreslící bílý A3 220g</t>
  </si>
  <si>
    <t>Bílý karton (čtvrtka), 1 bal/200 listů.</t>
  </si>
  <si>
    <t>Karton kreslící bílý A4 220g</t>
  </si>
  <si>
    <t>Barevné papíry A4, 80 g - sada 20 listů</t>
  </si>
  <si>
    <t>Sada 20 barevných listů ve složce (od každé barvy dva listy), gramáž papírů: 80 g/m2.
Barvy: žlutá, oranžová, červená, růžová, hnědá, zelená, modrá, fialová, šedá a černá.</t>
  </si>
  <si>
    <t>Desky spisové A4 prešpán s tkanicí</t>
  </si>
  <si>
    <t>Spisové desky A4, prešpán, s tkanicí na uvázání, barva černá, vnitřní výlep bílý.</t>
  </si>
  <si>
    <t>Desky přední pro kroužkovou vazbu - čiré</t>
  </si>
  <si>
    <t>Průhledné čiré krycí desky min. 200 mic, přední strana, formát A4,min. 100ks/bal.</t>
  </si>
  <si>
    <t>Pro plastovou kroužkovou vazbu, použitelné ve všech vázacích strojích, min. 100 ks v balení.</t>
  </si>
  <si>
    <t>Samostatná fakura</t>
  </si>
  <si>
    <t>NE</t>
  </si>
  <si>
    <t>IO - Mgr. Ondřej Benda, 
Tel.: 739 667 454</t>
  </si>
  <si>
    <t>Univerzitní 22,  
301 00 Plzeň, 
International Office,
místnost  UU 109</t>
  </si>
  <si>
    <t xml:space="preserve">EO - Václava Vlková,
Tel.: 37763 1146 </t>
  </si>
  <si>
    <t>Univerzitní 8, 
301 00 Plzeň, 
Rektorát - Ekonomický odbor, 
mísnost UR 221</t>
  </si>
  <si>
    <t>O3V - Mgr. Markéta Brůžková,
Tel.: 735 713 912</t>
  </si>
  <si>
    <t>Jungmannova 1,
301 00 Plzeň, 
Univerzita třetího věku,
místnost JJ 113</t>
  </si>
  <si>
    <t>UK Bory -  Bc. Martina Malá,
Tel.: 37763 7755</t>
  </si>
  <si>
    <t>Univerzitní 18, 
301 00 Plzeň, 
Knihovna Bory,
místnost UB 215</t>
  </si>
  <si>
    <r>
      <t xml:space="preserve">Papír nejvyšší kvality "A", formát A4, gramáž 80 g/m2, barva bílá, opaicta min. 92 %, bělost 168 ± 3 CIE, hladkost dle Bendtsena 180 ml/min ± 50. 
Z obou stran hlazený, speciálně vhodný pro oboustranný tisk. 
Použití u rychloběžných kopírek a tiskáren a pro kvalitní inkoustový tisk. 
1 bal/500 listů.
</t>
    </r>
    <r>
      <rPr>
        <b/>
        <sz val="11"/>
        <color rgb="FF000000"/>
        <rFont val="Calibri"/>
        <family val="2"/>
        <charset val="238"/>
      </rPr>
      <t>Certifikát o udělení ekoznačky EU (Ecolabel)</t>
    </r>
  </si>
  <si>
    <r>
      <t xml:space="preserve">Papír střední kvality "B", formát A3, gramáž 80 g/m2, barva bílá, opacita min. 90 %, bělost 151 ± 3 CIE, hladkost dle Bendtsena 200 ml/min ±50. 
Vhodný do laserových tiskáren, kopírek i inkoustových tiskáren, pro oboustranný tisk. 
Doporučený při vyšší spotřebě papíru (250 listů denně a více). Není vhodný do rychloběžných strojů (60 kopií za minutu). 
1 bal/500 listů. 
</t>
    </r>
    <r>
      <rPr>
        <b/>
        <sz val="11"/>
        <color rgb="FF000000"/>
        <rFont val="Calibri"/>
        <family val="2"/>
        <charset val="238"/>
      </rPr>
      <t>Certifikát o udělení ekoznačky EU (Ecolabel)</t>
    </r>
  </si>
  <si>
    <r>
      <t>Desky odkládací A4, 3 klopy, ekokarton -</t>
    </r>
    <r>
      <rPr>
        <b/>
        <sz val="11"/>
        <rFont val="Calibri"/>
        <family val="2"/>
        <charset val="238"/>
      </rPr>
      <t xml:space="preserve"> 120 ks růžové, 120 ks modré </t>
    </r>
  </si>
  <si>
    <t xml:space="preserve">Lepidlo disperzní 130 - 140 g </t>
  </si>
  <si>
    <r>
      <t xml:space="preserve">Papír střední kvality "B", formát A4, gramáž 80 g/m2, barva bílá, opacita min. 90 %, bělost 151 ± 3 CIE, hladkost dle Bendtsena 200 ml/min ±50. 
Vhodný do laserových tiskáren, kopírek i inkoustových tiskáren, pro oboustranný tisk. 
Doporučený při vyšší spotřebě papíru (250 listů denně a více). Není vhodný do rychloběžných strojů (60 kopií za minutu). 
1 bal/500 listů. 
</t>
    </r>
    <r>
      <rPr>
        <b/>
        <sz val="11"/>
        <color rgb="FF000000"/>
        <rFont val="Calibri"/>
        <family val="2"/>
        <charset val="238"/>
      </rPr>
      <t>Certifikát o udělení ekoznačky EU (Ecolabel)</t>
    </r>
  </si>
  <si>
    <r>
      <t xml:space="preserve">Gelové pero 0,5 mm - </t>
    </r>
    <r>
      <rPr>
        <b/>
        <sz val="11"/>
        <rFont val="Calibri"/>
        <family val="2"/>
        <charset val="238"/>
      </rPr>
      <t>modrá náplň</t>
    </r>
  </si>
  <si>
    <t>Blok na flipchart - bílý</t>
  </si>
  <si>
    <t>Vyměnitelná náplň do korekčního strojku PRITT REFILL FLEX ROLLER 4,2 mm x 12.</t>
  </si>
  <si>
    <t>Samolepicí etikety na archu formátu A4, pro laserové a inkoustové tiskárny a kopírovací stroje.</t>
  </si>
  <si>
    <t>Vhodný pro tisk, speciálně hlazený bílý karton, 1 bal/500 listů.</t>
  </si>
  <si>
    <r>
      <t xml:space="preserve">Hřbety 10  - </t>
    </r>
    <r>
      <rPr>
        <b/>
        <sz val="11"/>
        <rFont val="Calibri"/>
        <family val="2"/>
        <charset val="238"/>
      </rPr>
      <t>černé</t>
    </r>
  </si>
  <si>
    <r>
      <t xml:space="preserve">Hřbety 16  - </t>
    </r>
    <r>
      <rPr>
        <b/>
        <sz val="11"/>
        <rFont val="Calibri"/>
        <family val="2"/>
        <charset val="238"/>
      </rPr>
      <t>bílé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</si>
</sst>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5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sz val="11"/>
      <color rgb="FFFF0000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b/>
      <sz val="11"/>
      <color rgb="FF000000"/>
      <name val="Calibri"/>
      <family val="2"/>
      <charset val="238"/>
    </font>
    <font>
      <b/>
      <sz val="11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8">
    <xf numFmtId="0" fontId="0" fillId="0" borderId="0"/>
    <xf numFmtId="0" fontId="16" fillId="0" borderId="0"/>
    <xf numFmtId="0" fontId="5" fillId="0" borderId="0"/>
    <xf numFmtId="0" fontId="5" fillId="0" borderId="0"/>
    <xf numFmtId="0" fontId="19" fillId="0" borderId="0"/>
    <xf numFmtId="0" fontId="4" fillId="0" borderId="0"/>
    <xf numFmtId="0" fontId="4" fillId="0" borderId="0"/>
    <xf numFmtId="0" fontId="4" fillId="0" borderId="0"/>
  </cellStyleXfs>
  <cellXfs count="133">
    <xf numFmtId="0" fontId="0" fillId="0" borderId="0" xfId="0"/>
    <xf numFmtId="0" fontId="0" fillId="0" borderId="0" xfId="0" applyProtection="1"/>
    <xf numFmtId="0" fontId="17" fillId="2" borderId="0" xfId="0" applyFont="1" applyFill="1" applyAlignment="1" applyProtection="1">
      <alignment horizontal="left" vertical="center" wrapText="1"/>
    </xf>
    <xf numFmtId="0" fontId="17" fillId="2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22" fillId="0" borderId="0" xfId="0" applyFont="1" applyProtection="1"/>
    <xf numFmtId="0" fontId="0" fillId="0" borderId="0" xfId="0" applyAlignment="1" applyProtection="1">
      <alignment wrapText="1"/>
    </xf>
    <xf numFmtId="0" fontId="7" fillId="0" borderId="0" xfId="0" applyFont="1" applyAlignment="1" applyProtection="1">
      <alignment vertical="center"/>
    </xf>
    <xf numFmtId="0" fontId="8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21" fillId="0" borderId="0" xfId="0" applyFont="1" applyAlignment="1" applyProtection="1">
      <alignment vertical="top" wrapText="1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9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 wrapText="1"/>
    </xf>
    <xf numFmtId="0" fontId="0" fillId="4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9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horizontal="right" vertical="center" indent="1"/>
    </xf>
    <xf numFmtId="0" fontId="9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0" fillId="0" borderId="11" xfId="0" applyBorder="1" applyProtection="1"/>
    <xf numFmtId="0" fontId="13" fillId="2" borderId="3" xfId="0" applyFont="1" applyFill="1" applyBorder="1" applyAlignment="1" applyProtection="1">
      <alignment horizontal="center" vertical="center" textRotation="90" wrapText="1"/>
    </xf>
    <xf numFmtId="0" fontId="13" fillId="5" borderId="4" xfId="0" applyFont="1" applyFill="1" applyBorder="1" applyAlignment="1" applyProtection="1">
      <alignment horizontal="center" vertical="center" wrapText="1"/>
    </xf>
    <xf numFmtId="0" fontId="9" fillId="4" borderId="4" xfId="0" applyFont="1" applyFill="1" applyBorder="1" applyAlignment="1" applyProtection="1">
      <alignment horizontal="center" vertical="center" wrapText="1"/>
    </xf>
    <xf numFmtId="0" fontId="9" fillId="5" borderId="4" xfId="0" applyFont="1" applyFill="1" applyBorder="1" applyAlignment="1" applyProtection="1">
      <alignment horizontal="center" vertical="center" wrapText="1"/>
    </xf>
    <xf numFmtId="164" fontId="0" fillId="0" borderId="11" xfId="0" applyNumberFormat="1" applyBorder="1" applyAlignment="1" applyProtection="1">
      <alignment vertical="center"/>
    </xf>
    <xf numFmtId="3" fontId="0" fillId="2" borderId="15" xfId="0" applyNumberFormat="1" applyFill="1" applyBorder="1" applyAlignment="1" applyProtection="1">
      <alignment horizontal="center" vertical="center" wrapText="1"/>
    </xf>
    <xf numFmtId="0" fontId="20" fillId="3" borderId="16" xfId="1" applyFont="1" applyFill="1" applyBorder="1" applyAlignment="1" applyProtection="1">
      <alignment horizontal="left" vertical="center" wrapText="1" indent="1"/>
    </xf>
    <xf numFmtId="3" fontId="0" fillId="3" borderId="16" xfId="0" applyNumberFormat="1" applyFill="1" applyBorder="1" applyAlignment="1" applyProtection="1">
      <alignment horizontal="center" vertical="center" wrapText="1"/>
    </xf>
    <xf numFmtId="0" fontId="18" fillId="3" borderId="16" xfId="1" applyFont="1" applyFill="1" applyBorder="1" applyAlignment="1" applyProtection="1">
      <alignment horizontal="center" vertical="center" wrapText="1"/>
    </xf>
    <xf numFmtId="0" fontId="18" fillId="3" borderId="16" xfId="5" applyFont="1" applyFill="1" applyBorder="1" applyAlignment="1" applyProtection="1">
      <alignment horizontal="left" vertical="center" wrapText="1" indent="1"/>
    </xf>
    <xf numFmtId="164" fontId="0" fillId="0" borderId="16" xfId="0" applyNumberFormat="1" applyBorder="1" applyAlignment="1" applyProtection="1">
      <alignment horizontal="right" vertical="center" indent="1"/>
    </xf>
    <xf numFmtId="164" fontId="14" fillId="3" borderId="16" xfId="0" applyNumberFormat="1" applyFont="1" applyFill="1" applyBorder="1" applyAlignment="1" applyProtection="1">
      <alignment horizontal="right" vertical="center" wrapText="1" indent="1"/>
    </xf>
    <xf numFmtId="165" fontId="0" fillId="0" borderId="16" xfId="0" applyNumberFormat="1" applyBorder="1" applyAlignment="1" applyProtection="1">
      <alignment horizontal="right" vertical="center" indent="1"/>
    </xf>
    <xf numFmtId="0" fontId="0" fillId="0" borderId="16" xfId="0" applyBorder="1" applyAlignment="1" applyProtection="1">
      <alignment horizontal="center" vertical="center"/>
    </xf>
    <xf numFmtId="0" fontId="2" fillId="3" borderId="16" xfId="0" applyFont="1" applyFill="1" applyBorder="1" applyAlignment="1" applyProtection="1">
      <alignment horizontal="center" vertical="center" wrapText="1"/>
    </xf>
    <xf numFmtId="0" fontId="0" fillId="3" borderId="16" xfId="0" applyFill="1" applyBorder="1" applyAlignment="1" applyProtection="1">
      <alignment horizontal="center" vertical="center" wrapText="1"/>
    </xf>
    <xf numFmtId="0" fontId="6" fillId="3" borderId="16" xfId="0" applyFont="1" applyFill="1" applyBorder="1" applyAlignment="1" applyProtection="1">
      <alignment horizontal="center" vertical="center" wrapText="1"/>
    </xf>
    <xf numFmtId="0" fontId="9" fillId="3" borderId="16" xfId="0" applyFont="1" applyFill="1" applyBorder="1" applyAlignment="1" applyProtection="1">
      <alignment horizontal="center" vertical="center" wrapText="1"/>
    </xf>
    <xf numFmtId="3" fontId="0" fillId="2" borderId="18" xfId="0" applyNumberFormat="1" applyFill="1" applyBorder="1" applyAlignment="1" applyProtection="1">
      <alignment horizontal="center" vertical="center" wrapText="1"/>
    </xf>
    <xf numFmtId="0" fontId="20" fillId="3" borderId="19" xfId="1" applyFont="1" applyFill="1" applyBorder="1" applyAlignment="1" applyProtection="1">
      <alignment horizontal="left" vertical="center" wrapText="1" indent="1"/>
    </xf>
    <xf numFmtId="3" fontId="0" fillId="3" borderId="19" xfId="0" applyNumberFormat="1" applyFill="1" applyBorder="1" applyAlignment="1" applyProtection="1">
      <alignment horizontal="center" vertical="center" wrapText="1"/>
    </xf>
    <xf numFmtId="0" fontId="18" fillId="3" borderId="19" xfId="1" applyFont="1" applyFill="1" applyBorder="1" applyAlignment="1" applyProtection="1">
      <alignment horizontal="center" vertical="center" wrapText="1"/>
    </xf>
    <xf numFmtId="0" fontId="18" fillId="3" borderId="19" xfId="5" applyFont="1" applyFill="1" applyBorder="1" applyAlignment="1" applyProtection="1">
      <alignment horizontal="left" vertical="center" wrapText="1" indent="1"/>
    </xf>
    <xf numFmtId="164" fontId="0" fillId="0" borderId="19" xfId="0" applyNumberFormat="1" applyBorder="1" applyAlignment="1" applyProtection="1">
      <alignment horizontal="right" vertical="center" indent="1"/>
    </xf>
    <xf numFmtId="164" fontId="14" fillId="3" borderId="19" xfId="0" applyNumberFormat="1" applyFont="1" applyFill="1" applyBorder="1" applyAlignment="1" applyProtection="1">
      <alignment horizontal="right" vertical="center" wrapText="1" indent="1"/>
    </xf>
    <xf numFmtId="165" fontId="0" fillId="0" borderId="19" xfId="0" applyNumberFormat="1" applyBorder="1" applyAlignment="1" applyProtection="1">
      <alignment horizontal="right" vertical="center" indent="1"/>
    </xf>
    <xf numFmtId="0" fontId="0" fillId="0" borderId="19" xfId="0" applyBorder="1" applyAlignment="1" applyProtection="1">
      <alignment horizontal="center" vertical="center"/>
    </xf>
    <xf numFmtId="0" fontId="2" fillId="3" borderId="2" xfId="0" applyFont="1" applyFill="1" applyBorder="1" applyAlignment="1" applyProtection="1">
      <alignment horizontal="center" vertical="center" wrapText="1"/>
    </xf>
    <xf numFmtId="0" fontId="6" fillId="3" borderId="2" xfId="0" applyFont="1" applyFill="1" applyBorder="1" applyAlignment="1" applyProtection="1">
      <alignment horizontal="center" vertical="center" wrapText="1"/>
    </xf>
    <xf numFmtId="0" fontId="9" fillId="3" borderId="2" xfId="0" applyFont="1" applyFill="1" applyBorder="1" applyAlignment="1" applyProtection="1">
      <alignment horizontal="center" vertical="center" wrapText="1"/>
    </xf>
    <xf numFmtId="0" fontId="0" fillId="3" borderId="2" xfId="0" applyFill="1" applyBorder="1" applyAlignment="1" applyProtection="1">
      <alignment horizontal="center" vertical="center" wrapText="1"/>
    </xf>
    <xf numFmtId="3" fontId="0" fillId="2" borderId="6" xfId="0" applyNumberFormat="1" applyFill="1" applyBorder="1" applyAlignment="1" applyProtection="1">
      <alignment horizontal="center" vertical="center" wrapText="1"/>
    </xf>
    <xf numFmtId="0" fontId="20" fillId="3" borderId="7" xfId="1" applyFont="1" applyFill="1" applyBorder="1" applyAlignment="1" applyProtection="1">
      <alignment horizontal="left" vertical="center" wrapText="1" indent="1"/>
    </xf>
    <xf numFmtId="3" fontId="0" fillId="3" borderId="7" xfId="0" applyNumberFormat="1" applyFill="1" applyBorder="1" applyAlignment="1" applyProtection="1">
      <alignment horizontal="center" vertical="center" wrapText="1"/>
    </xf>
    <xf numFmtId="0" fontId="18" fillId="3" borderId="7" xfId="1" applyFont="1" applyFill="1" applyBorder="1" applyAlignment="1" applyProtection="1">
      <alignment horizontal="center" vertical="center" wrapText="1"/>
    </xf>
    <xf numFmtId="0" fontId="18" fillId="3" borderId="7" xfId="5" applyFont="1" applyFill="1" applyBorder="1" applyAlignment="1" applyProtection="1">
      <alignment horizontal="left" vertical="center" wrapText="1" indent="1"/>
    </xf>
    <xf numFmtId="164" fontId="0" fillId="0" borderId="7" xfId="0" applyNumberFormat="1" applyBorder="1" applyAlignment="1" applyProtection="1">
      <alignment horizontal="right" vertical="center" indent="1"/>
    </xf>
    <xf numFmtId="164" fontId="14" fillId="3" borderId="7" xfId="0" applyNumberFormat="1" applyFont="1" applyFill="1" applyBorder="1" applyAlignment="1" applyProtection="1">
      <alignment horizontal="right" vertical="center" wrapText="1" indent="1"/>
    </xf>
    <xf numFmtId="165" fontId="0" fillId="0" borderId="7" xfId="0" applyNumberFormat="1" applyBorder="1" applyAlignment="1" applyProtection="1">
      <alignment horizontal="right" vertical="center" indent="1"/>
    </xf>
    <xf numFmtId="0" fontId="0" fillId="0" borderId="7" xfId="0" applyBorder="1" applyAlignment="1" applyProtection="1">
      <alignment horizontal="center" vertical="center"/>
    </xf>
    <xf numFmtId="0" fontId="2" fillId="3" borderId="12" xfId="0" applyFont="1" applyFill="1" applyBorder="1" applyAlignment="1" applyProtection="1">
      <alignment horizontal="center" vertical="center" wrapText="1"/>
    </xf>
    <xf numFmtId="0" fontId="6" fillId="3" borderId="12" xfId="0" applyFont="1" applyFill="1" applyBorder="1" applyAlignment="1" applyProtection="1">
      <alignment horizontal="center" vertical="center" wrapText="1"/>
    </xf>
    <xf numFmtId="0" fontId="3" fillId="3" borderId="12" xfId="0" applyFont="1" applyFill="1" applyBorder="1" applyAlignment="1" applyProtection="1">
      <alignment horizontal="center" vertical="center" wrapText="1"/>
    </xf>
    <xf numFmtId="0" fontId="9" fillId="3" borderId="12" xfId="0" applyFont="1" applyFill="1" applyBorder="1" applyAlignment="1" applyProtection="1">
      <alignment horizontal="center" vertical="center" wrapText="1"/>
    </xf>
    <xf numFmtId="0" fontId="0" fillId="3" borderId="12" xfId="0" applyFill="1" applyBorder="1" applyAlignment="1" applyProtection="1">
      <alignment horizontal="center" vertical="center" wrapText="1"/>
    </xf>
    <xf numFmtId="0" fontId="20" fillId="3" borderId="7" xfId="1" applyFont="1" applyFill="1" applyBorder="1" applyAlignment="1" applyProtection="1">
      <alignment horizontal="center" vertical="center" wrapText="1"/>
    </xf>
    <xf numFmtId="0" fontId="20" fillId="3" borderId="7" xfId="5" applyFont="1" applyFill="1" applyBorder="1" applyAlignment="1" applyProtection="1">
      <alignment horizontal="left" vertical="center" wrapText="1" indent="1"/>
    </xf>
    <xf numFmtId="3" fontId="0" fillId="2" borderId="20" xfId="0" applyNumberFormat="1" applyFill="1" applyBorder="1" applyAlignment="1" applyProtection="1">
      <alignment horizontal="center" vertical="center" wrapText="1"/>
    </xf>
    <xf numFmtId="0" fontId="20" fillId="3" borderId="21" xfId="1" applyFont="1" applyFill="1" applyBorder="1" applyAlignment="1" applyProtection="1">
      <alignment horizontal="left" vertical="center" wrapText="1" indent="1"/>
    </xf>
    <xf numFmtId="3" fontId="0" fillId="3" borderId="21" xfId="0" applyNumberFormat="1" applyFill="1" applyBorder="1" applyAlignment="1" applyProtection="1">
      <alignment horizontal="center" vertical="center" wrapText="1"/>
    </xf>
    <xf numFmtId="0" fontId="18" fillId="3" borderId="21" xfId="1" applyFont="1" applyFill="1" applyBorder="1" applyAlignment="1" applyProtection="1">
      <alignment horizontal="center" vertical="center" wrapText="1"/>
    </xf>
    <xf numFmtId="0" fontId="18" fillId="3" borderId="21" xfId="5" applyFont="1" applyFill="1" applyBorder="1" applyAlignment="1" applyProtection="1">
      <alignment horizontal="left" vertical="center" wrapText="1" indent="1"/>
    </xf>
    <xf numFmtId="164" fontId="0" fillId="0" borderId="21" xfId="0" applyNumberFormat="1" applyBorder="1" applyAlignment="1" applyProtection="1">
      <alignment horizontal="right" vertical="center" indent="1"/>
    </xf>
    <xf numFmtId="164" fontId="14" fillId="3" borderId="21" xfId="0" applyNumberFormat="1" applyFont="1" applyFill="1" applyBorder="1" applyAlignment="1" applyProtection="1">
      <alignment horizontal="right" vertical="center" wrapText="1" indent="1"/>
    </xf>
    <xf numFmtId="165" fontId="0" fillId="0" borderId="21" xfId="0" applyNumberFormat="1" applyBorder="1" applyAlignment="1" applyProtection="1">
      <alignment horizontal="right" vertical="center" indent="1"/>
    </xf>
    <xf numFmtId="0" fontId="0" fillId="0" borderId="21" xfId="0" applyBorder="1" applyAlignment="1" applyProtection="1">
      <alignment horizontal="center" vertical="center"/>
    </xf>
    <xf numFmtId="0" fontId="2" fillId="3" borderId="22" xfId="0" applyFont="1" applyFill="1" applyBorder="1" applyAlignment="1" applyProtection="1">
      <alignment horizontal="center" vertical="center" wrapText="1"/>
    </xf>
    <xf numFmtId="0" fontId="6" fillId="3" borderId="22" xfId="0" applyFont="1" applyFill="1" applyBorder="1" applyAlignment="1" applyProtection="1">
      <alignment horizontal="center" vertical="center" wrapText="1"/>
    </xf>
    <xf numFmtId="0" fontId="3" fillId="3" borderId="22" xfId="0" applyFont="1" applyFill="1" applyBorder="1" applyAlignment="1" applyProtection="1">
      <alignment horizontal="center" vertical="center" wrapText="1"/>
    </xf>
    <xf numFmtId="0" fontId="9" fillId="3" borderId="22" xfId="0" applyFont="1" applyFill="1" applyBorder="1" applyAlignment="1" applyProtection="1">
      <alignment horizontal="center" vertical="center" wrapText="1"/>
    </xf>
    <xf numFmtId="0" fontId="0" fillId="3" borderId="22" xfId="0" applyFill="1" applyBorder="1" applyAlignment="1" applyProtection="1">
      <alignment horizontal="center" vertical="center" wrapText="1"/>
    </xf>
    <xf numFmtId="3" fontId="0" fillId="2" borderId="17" xfId="0" applyNumberFormat="1" applyFill="1" applyBorder="1" applyAlignment="1" applyProtection="1">
      <alignment horizontal="center" vertical="center" wrapText="1"/>
    </xf>
    <xf numFmtId="0" fontId="20" fillId="3" borderId="13" xfId="1" applyFont="1" applyFill="1" applyBorder="1" applyAlignment="1" applyProtection="1">
      <alignment horizontal="left" vertical="center" wrapText="1" indent="1"/>
    </xf>
    <xf numFmtId="3" fontId="0" fillId="3" borderId="13" xfId="0" applyNumberFormat="1" applyFill="1" applyBorder="1" applyAlignment="1" applyProtection="1">
      <alignment horizontal="center" vertical="center" wrapText="1"/>
    </xf>
    <xf numFmtId="0" fontId="18" fillId="3" borderId="13" xfId="1" applyFont="1" applyFill="1" applyBorder="1" applyAlignment="1" applyProtection="1">
      <alignment horizontal="center" vertical="center" wrapText="1"/>
    </xf>
    <xf numFmtId="0" fontId="18" fillId="3" borderId="13" xfId="5" applyFont="1" applyFill="1" applyBorder="1" applyAlignment="1" applyProtection="1">
      <alignment horizontal="left" vertical="center" wrapText="1" indent="1"/>
    </xf>
    <xf numFmtId="164" fontId="0" fillId="0" borderId="13" xfId="0" applyNumberFormat="1" applyBorder="1" applyAlignment="1" applyProtection="1">
      <alignment horizontal="right" vertical="center" indent="1"/>
    </xf>
    <xf numFmtId="164" fontId="14" fillId="3" borderId="13" xfId="0" applyNumberFormat="1" applyFont="1" applyFill="1" applyBorder="1" applyAlignment="1" applyProtection="1">
      <alignment horizontal="right" vertical="center" wrapText="1" indent="1"/>
    </xf>
    <xf numFmtId="165" fontId="0" fillId="0" borderId="13" xfId="0" applyNumberFormat="1" applyBorder="1" applyAlignment="1" applyProtection="1">
      <alignment horizontal="right" vertical="center" indent="1"/>
    </xf>
    <xf numFmtId="0" fontId="0" fillId="0" borderId="13" xfId="0" applyBorder="1" applyAlignment="1" applyProtection="1">
      <alignment horizontal="center" vertical="center"/>
    </xf>
    <xf numFmtId="3" fontId="0" fillId="2" borderId="10" xfId="0" applyNumberFormat="1" applyFill="1" applyBorder="1" applyAlignment="1" applyProtection="1">
      <alignment horizontal="center" vertical="center" wrapText="1"/>
    </xf>
    <xf numFmtId="0" fontId="20" fillId="3" borderId="8" xfId="1" applyFont="1" applyFill="1" applyBorder="1" applyAlignment="1" applyProtection="1">
      <alignment horizontal="left" vertical="center" wrapText="1" indent="1"/>
    </xf>
    <xf numFmtId="3" fontId="0" fillId="3" borderId="8" xfId="0" applyNumberFormat="1" applyFill="1" applyBorder="1" applyAlignment="1" applyProtection="1">
      <alignment horizontal="center" vertical="center" wrapText="1"/>
    </xf>
    <xf numFmtId="0" fontId="18" fillId="3" borderId="8" xfId="1" applyFont="1" applyFill="1" applyBorder="1" applyAlignment="1" applyProtection="1">
      <alignment horizontal="center" vertical="center" wrapText="1"/>
    </xf>
    <xf numFmtId="0" fontId="18" fillId="3" borderId="8" xfId="5" applyFont="1" applyFill="1" applyBorder="1" applyAlignment="1" applyProtection="1">
      <alignment horizontal="left" vertical="center" wrapText="1" indent="1"/>
    </xf>
    <xf numFmtId="164" fontId="0" fillId="0" borderId="8" xfId="0" applyNumberFormat="1" applyBorder="1" applyAlignment="1" applyProtection="1">
      <alignment horizontal="right" vertical="center" indent="1"/>
    </xf>
    <xf numFmtId="164" fontId="14" fillId="3" borderId="8" xfId="0" applyNumberFormat="1" applyFont="1" applyFill="1" applyBorder="1" applyAlignment="1" applyProtection="1">
      <alignment horizontal="right" vertical="center" wrapText="1" indent="1"/>
    </xf>
    <xf numFmtId="165" fontId="0" fillId="0" borderId="8" xfId="0" applyNumberFormat="1" applyBorder="1" applyAlignment="1" applyProtection="1">
      <alignment horizontal="right" vertical="center" indent="1"/>
    </xf>
    <xf numFmtId="0" fontId="0" fillId="0" borderId="8" xfId="0" applyBorder="1" applyAlignment="1" applyProtection="1">
      <alignment horizontal="center" vertical="center"/>
    </xf>
    <xf numFmtId="0" fontId="2" fillId="3" borderId="14" xfId="0" applyFont="1" applyFill="1" applyBorder="1" applyAlignment="1" applyProtection="1">
      <alignment horizontal="center" vertical="center" wrapText="1"/>
    </xf>
    <xf numFmtId="0" fontId="6" fillId="3" borderId="14" xfId="0" applyFont="1" applyFill="1" applyBorder="1" applyAlignment="1" applyProtection="1">
      <alignment horizontal="center" vertical="center" wrapText="1"/>
    </xf>
    <xf numFmtId="0" fontId="3" fillId="3" borderId="14" xfId="0" applyFont="1" applyFill="1" applyBorder="1" applyAlignment="1" applyProtection="1">
      <alignment horizontal="center" vertical="center" wrapText="1"/>
    </xf>
    <xf numFmtId="0" fontId="9" fillId="3" borderId="14" xfId="0" applyFont="1" applyFill="1" applyBorder="1" applyAlignment="1" applyProtection="1">
      <alignment horizontal="center" vertical="center" wrapText="1"/>
    </xf>
    <xf numFmtId="0" fontId="0" fillId="3" borderId="14" xfId="0" applyFill="1" applyBorder="1" applyAlignment="1" applyProtection="1">
      <alignment horizontal="center" vertical="center" wrapText="1"/>
    </xf>
    <xf numFmtId="0" fontId="0" fillId="0" borderId="9" xfId="0" applyBorder="1" applyProtection="1"/>
    <xf numFmtId="0" fontId="9" fillId="0" borderId="0" xfId="0" applyFont="1" applyAlignment="1" applyProtection="1">
      <alignment horizontal="left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3" fillId="5" borderId="3" xfId="0" applyFont="1" applyFill="1" applyBorder="1" applyAlignment="1" applyProtection="1">
      <alignment horizontal="center" vertical="center" wrapText="1"/>
    </xf>
    <xf numFmtId="0" fontId="9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13" fillId="0" borderId="0" xfId="0" applyFont="1" applyAlignment="1" applyProtection="1">
      <alignment horizontal="left" vertical="center" wrapText="1"/>
    </xf>
    <xf numFmtId="164" fontId="15" fillId="0" borderId="0" xfId="0" applyNumberFormat="1" applyFont="1" applyAlignment="1" applyProtection="1">
      <alignment horizontal="right" vertical="center" indent="1"/>
    </xf>
    <xf numFmtId="164" fontId="7" fillId="0" borderId="3" xfId="0" applyNumberFormat="1" applyFont="1" applyBorder="1" applyAlignment="1" applyProtection="1">
      <alignment horizontal="center" vertical="center"/>
    </xf>
    <xf numFmtId="164" fontId="7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164" fontId="14" fillId="4" borderId="16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19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7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21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8" xfId="0" applyNumberFormat="1" applyFont="1" applyFill="1" applyBorder="1" applyAlignment="1" applyProtection="1">
      <alignment horizontal="right" vertical="center" wrapText="1" indent="1"/>
      <protection locked="0"/>
    </xf>
  </cellXfs>
  <cellStyles count="8">
    <cellStyle name="Normální" xfId="0" builtinId="0"/>
    <cellStyle name="normální 2" xfId="4" xr:uid="{00000000-0005-0000-0000-000001000000}"/>
    <cellStyle name="normální 3" xfId="1" xr:uid="{00000000-0005-0000-0000-000001000000}"/>
    <cellStyle name="normální 3 2" xfId="3" xr:uid="{00000000-0005-0000-0000-000002000000}"/>
    <cellStyle name="normální 3 2 2" xfId="5" xr:uid="{F830B996-E8E1-464D-8A79-861840AB0D86}"/>
    <cellStyle name="normální 3 2 2 2" xfId="7" xr:uid="{8FCD2F0C-7799-421C-8883-4E846F07F9E6}"/>
    <cellStyle name="normální 3 4" xfId="6" xr:uid="{8E8768C0-FD62-4D08-BE45-93E29188E3F9}"/>
    <cellStyle name="Normální 4" xfId="2" xr:uid="{00000000-0005-0000-0000-000030000000}"/>
  </cellStyles>
  <dxfs count="8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 patternType="solid">
          <fgColor rgb="FFFBD0C9"/>
          <bgColor rgb="FFFBD0C9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0000FF"/>
      <color rgb="FFC9F1FF"/>
      <color rgb="FFFBD0C9"/>
      <color rgb="FFF9AE8D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190"/>
  <sheetViews>
    <sheetView tabSelected="1" zoomScale="62" zoomScaleNormal="62" workbookViewId="0">
      <selection activeCell="H7" sqref="H7"/>
    </sheetView>
  </sheetViews>
  <sheetFormatPr defaultRowHeight="15" x14ac:dyDescent="0.25"/>
  <cols>
    <col min="1" max="1" width="2.7109375" style="1" bestFit="1" customWidth="1"/>
    <col min="2" max="2" width="5.5703125" style="1" bestFit="1" customWidth="1"/>
    <col min="3" max="3" width="63.5703125" style="5" customWidth="1"/>
    <col min="4" max="4" width="12.42578125" style="126" customWidth="1"/>
    <col min="5" max="5" width="11.140625" style="4" customWidth="1"/>
    <col min="6" max="6" width="135.28515625" style="5" customWidth="1"/>
    <col min="7" max="7" width="16.140625" style="5" hidden="1" customWidth="1"/>
    <col min="8" max="8" width="24" style="1" customWidth="1"/>
    <col min="9" max="9" width="22.7109375" style="1" customWidth="1"/>
    <col min="10" max="10" width="20.5703125" style="1" bestFit="1" customWidth="1"/>
    <col min="11" max="11" width="19.5703125" style="1" bestFit="1" customWidth="1"/>
    <col min="12" max="12" width="23.5703125" style="1" bestFit="1" customWidth="1"/>
    <col min="13" max="13" width="19" style="1" bestFit="1" customWidth="1"/>
    <col min="14" max="14" width="28.42578125" style="1" hidden="1" customWidth="1"/>
    <col min="15" max="15" width="21" style="1" hidden="1" customWidth="1"/>
    <col min="16" max="16" width="33.5703125" style="1" customWidth="1"/>
    <col min="17" max="17" width="39.42578125" style="1" customWidth="1"/>
    <col min="18" max="18" width="28.28515625" style="1" customWidth="1"/>
    <col min="19" max="19" width="11.5703125" style="1" hidden="1" customWidth="1"/>
    <col min="20" max="20" width="35.42578125" style="7" customWidth="1"/>
    <col min="21" max="16384" width="9.140625" style="1"/>
  </cols>
  <sheetData>
    <row r="1" spans="1:20" ht="38.25" customHeight="1" x14ac:dyDescent="0.25">
      <c r="B1" s="2" t="s">
        <v>28</v>
      </c>
      <c r="C1" s="3"/>
      <c r="D1" s="3"/>
      <c r="I1" s="6"/>
    </row>
    <row r="2" spans="1:20" ht="18.75" x14ac:dyDescent="0.25">
      <c r="C2" s="1"/>
      <c r="D2" s="8"/>
      <c r="E2" s="9"/>
      <c r="F2" s="10"/>
      <c r="G2" s="10"/>
      <c r="H2" s="10"/>
      <c r="I2" s="11"/>
      <c r="J2" s="11"/>
      <c r="K2" s="11"/>
      <c r="L2" s="11"/>
      <c r="M2" s="11"/>
      <c r="N2" s="11"/>
      <c r="O2" s="11"/>
      <c r="P2" s="11"/>
      <c r="Q2" s="11"/>
      <c r="R2" s="11"/>
      <c r="S2" s="12"/>
      <c r="T2" s="13"/>
    </row>
    <row r="3" spans="1:20" ht="15.75" x14ac:dyDescent="0.25">
      <c r="B3" s="14"/>
      <c r="C3" s="15" t="s">
        <v>0</v>
      </c>
      <c r="D3" s="16"/>
      <c r="E3" s="16"/>
      <c r="F3" s="16"/>
      <c r="G3" s="17"/>
      <c r="H3" s="17"/>
      <c r="I3" s="11"/>
      <c r="J3" s="11"/>
      <c r="K3" s="11"/>
      <c r="L3" s="11"/>
      <c r="M3" s="11"/>
      <c r="N3" s="11"/>
      <c r="O3" s="11"/>
      <c r="P3" s="11"/>
      <c r="Q3" s="11"/>
      <c r="R3" s="11"/>
    </row>
    <row r="4" spans="1:20" ht="20.100000000000001" customHeight="1" thickBot="1" x14ac:dyDescent="0.3">
      <c r="B4" s="18"/>
      <c r="C4" s="19" t="s">
        <v>1</v>
      </c>
      <c r="D4" s="16"/>
      <c r="E4" s="16"/>
      <c r="F4" s="16"/>
      <c r="G4" s="10"/>
      <c r="H4" s="20"/>
      <c r="I4" s="20"/>
      <c r="K4" s="20"/>
      <c r="L4" s="20"/>
      <c r="M4" s="20"/>
      <c r="N4" s="20"/>
      <c r="O4" s="20"/>
      <c r="P4" s="20"/>
      <c r="Q4" s="20"/>
      <c r="R4" s="20"/>
    </row>
    <row r="5" spans="1:20" ht="34.5" customHeight="1" thickBot="1" x14ac:dyDescent="0.3">
      <c r="B5" s="21"/>
      <c r="C5" s="22"/>
      <c r="D5" s="23"/>
      <c r="E5" s="23"/>
      <c r="F5" s="10"/>
      <c r="G5" s="24"/>
      <c r="I5" s="25" t="s">
        <v>2</v>
      </c>
      <c r="T5" s="26"/>
    </row>
    <row r="6" spans="1:20" ht="69" customHeight="1" thickTop="1" thickBot="1" x14ac:dyDescent="0.3">
      <c r="A6" s="27"/>
      <c r="B6" s="28" t="s">
        <v>3</v>
      </c>
      <c r="C6" s="29" t="s">
        <v>13</v>
      </c>
      <c r="D6" s="29" t="s">
        <v>4</v>
      </c>
      <c r="E6" s="29" t="s">
        <v>14</v>
      </c>
      <c r="F6" s="29" t="s">
        <v>15</v>
      </c>
      <c r="G6" s="29" t="s">
        <v>16</v>
      </c>
      <c r="H6" s="29" t="s">
        <v>5</v>
      </c>
      <c r="I6" s="30" t="s">
        <v>6</v>
      </c>
      <c r="J6" s="31" t="s">
        <v>7</v>
      </c>
      <c r="K6" s="31" t="s">
        <v>8</v>
      </c>
      <c r="L6" s="29" t="s">
        <v>17</v>
      </c>
      <c r="M6" s="29" t="s">
        <v>18</v>
      </c>
      <c r="N6" s="29" t="s">
        <v>25</v>
      </c>
      <c r="O6" s="29" t="s">
        <v>19</v>
      </c>
      <c r="P6" s="31" t="s">
        <v>20</v>
      </c>
      <c r="Q6" s="29" t="s">
        <v>21</v>
      </c>
      <c r="R6" s="29" t="s">
        <v>22</v>
      </c>
      <c r="S6" s="29" t="s">
        <v>23</v>
      </c>
      <c r="T6" s="29" t="s">
        <v>24</v>
      </c>
    </row>
    <row r="7" spans="1:20" ht="103.5" customHeight="1" thickTop="1" thickBot="1" x14ac:dyDescent="0.3">
      <c r="A7" s="32"/>
      <c r="B7" s="33">
        <v>1</v>
      </c>
      <c r="C7" s="34" t="s">
        <v>29</v>
      </c>
      <c r="D7" s="35">
        <v>40</v>
      </c>
      <c r="E7" s="36" t="s">
        <v>30</v>
      </c>
      <c r="F7" s="37" t="s">
        <v>89</v>
      </c>
      <c r="G7" s="38">
        <f t="shared" ref="G7:G21" si="0">D7*H7</f>
        <v>5200</v>
      </c>
      <c r="H7" s="39">
        <v>130</v>
      </c>
      <c r="I7" s="127"/>
      <c r="J7" s="40">
        <f t="shared" ref="J7:J21" si="1">D7*I7</f>
        <v>0</v>
      </c>
      <c r="K7" s="41" t="str">
        <f t="shared" ref="K7:K21" si="2">IF(ISNUMBER(I7), IF(I7&gt;H7,"NEVYHOVUJE","VYHOVUJE")," ")</f>
        <v xml:space="preserve"> </v>
      </c>
      <c r="L7" s="42" t="s">
        <v>79</v>
      </c>
      <c r="M7" s="43" t="s">
        <v>80</v>
      </c>
      <c r="N7" s="44"/>
      <c r="O7" s="44"/>
      <c r="P7" s="42" t="s">
        <v>81</v>
      </c>
      <c r="Q7" s="42" t="s">
        <v>82</v>
      </c>
      <c r="R7" s="45" t="s">
        <v>27</v>
      </c>
      <c r="S7" s="44"/>
      <c r="T7" s="43" t="s">
        <v>12</v>
      </c>
    </row>
    <row r="8" spans="1:20" ht="21.75" customHeight="1" x14ac:dyDescent="0.25">
      <c r="A8" s="27"/>
      <c r="B8" s="46">
        <v>2</v>
      </c>
      <c r="C8" s="47" t="s">
        <v>31</v>
      </c>
      <c r="D8" s="48">
        <v>50</v>
      </c>
      <c r="E8" s="49" t="s">
        <v>32</v>
      </c>
      <c r="F8" s="50" t="s">
        <v>33</v>
      </c>
      <c r="G8" s="51">
        <f t="shared" si="0"/>
        <v>1750</v>
      </c>
      <c r="H8" s="52">
        <v>35</v>
      </c>
      <c r="I8" s="128"/>
      <c r="J8" s="53">
        <f t="shared" si="1"/>
        <v>0</v>
      </c>
      <c r="K8" s="54" t="str">
        <f t="shared" si="2"/>
        <v xml:space="preserve"> </v>
      </c>
      <c r="L8" s="55" t="s">
        <v>79</v>
      </c>
      <c r="M8" s="55" t="s">
        <v>80</v>
      </c>
      <c r="N8" s="56"/>
      <c r="O8" s="56"/>
      <c r="P8" s="55" t="s">
        <v>83</v>
      </c>
      <c r="Q8" s="55" t="s">
        <v>84</v>
      </c>
      <c r="R8" s="57" t="s">
        <v>27</v>
      </c>
      <c r="S8" s="56"/>
      <c r="T8" s="58" t="s">
        <v>12</v>
      </c>
    </row>
    <row r="9" spans="1:20" ht="21.75" customHeight="1" x14ac:dyDescent="0.25">
      <c r="A9" s="27"/>
      <c r="B9" s="59">
        <v>3</v>
      </c>
      <c r="C9" s="60" t="s">
        <v>34</v>
      </c>
      <c r="D9" s="61">
        <v>10</v>
      </c>
      <c r="E9" s="62" t="s">
        <v>30</v>
      </c>
      <c r="F9" s="63" t="s">
        <v>35</v>
      </c>
      <c r="G9" s="64">
        <f t="shared" si="0"/>
        <v>680</v>
      </c>
      <c r="H9" s="65">
        <v>68</v>
      </c>
      <c r="I9" s="129"/>
      <c r="J9" s="66">
        <f t="shared" si="1"/>
        <v>0</v>
      </c>
      <c r="K9" s="67" t="str">
        <f t="shared" si="2"/>
        <v xml:space="preserve"> </v>
      </c>
      <c r="L9" s="68"/>
      <c r="M9" s="68"/>
      <c r="N9" s="69"/>
      <c r="O9" s="69"/>
      <c r="P9" s="70"/>
      <c r="Q9" s="70"/>
      <c r="R9" s="71"/>
      <c r="S9" s="69"/>
      <c r="T9" s="72"/>
    </row>
    <row r="10" spans="1:20" ht="21.75" customHeight="1" x14ac:dyDescent="0.25">
      <c r="A10" s="27"/>
      <c r="B10" s="59">
        <v>4</v>
      </c>
      <c r="C10" s="60" t="s">
        <v>91</v>
      </c>
      <c r="D10" s="61">
        <v>240</v>
      </c>
      <c r="E10" s="62" t="s">
        <v>32</v>
      </c>
      <c r="F10" s="63" t="s">
        <v>36</v>
      </c>
      <c r="G10" s="64">
        <f t="shared" si="0"/>
        <v>1920</v>
      </c>
      <c r="H10" s="65">
        <v>8</v>
      </c>
      <c r="I10" s="129"/>
      <c r="J10" s="66">
        <f t="shared" si="1"/>
        <v>0</v>
      </c>
      <c r="K10" s="67" t="str">
        <f t="shared" si="2"/>
        <v xml:space="preserve"> </v>
      </c>
      <c r="L10" s="68"/>
      <c r="M10" s="68"/>
      <c r="N10" s="69"/>
      <c r="O10" s="69"/>
      <c r="P10" s="70"/>
      <c r="Q10" s="70"/>
      <c r="R10" s="71"/>
      <c r="S10" s="69"/>
      <c r="T10" s="72"/>
    </row>
    <row r="11" spans="1:20" ht="21.75" customHeight="1" x14ac:dyDescent="0.25">
      <c r="A11" s="27"/>
      <c r="B11" s="59">
        <v>5</v>
      </c>
      <c r="C11" s="60" t="s">
        <v>37</v>
      </c>
      <c r="D11" s="61">
        <v>5</v>
      </c>
      <c r="E11" s="73" t="s">
        <v>30</v>
      </c>
      <c r="F11" s="74" t="s">
        <v>38</v>
      </c>
      <c r="G11" s="64">
        <f t="shared" si="0"/>
        <v>510</v>
      </c>
      <c r="H11" s="65">
        <v>102</v>
      </c>
      <c r="I11" s="129"/>
      <c r="J11" s="66">
        <f t="shared" si="1"/>
        <v>0</v>
      </c>
      <c r="K11" s="67" t="str">
        <f t="shared" si="2"/>
        <v xml:space="preserve"> </v>
      </c>
      <c r="L11" s="68"/>
      <c r="M11" s="68"/>
      <c r="N11" s="69"/>
      <c r="O11" s="69"/>
      <c r="P11" s="70"/>
      <c r="Q11" s="70"/>
      <c r="R11" s="71"/>
      <c r="S11" s="69"/>
      <c r="T11" s="72"/>
    </row>
    <row r="12" spans="1:20" ht="21.75" customHeight="1" x14ac:dyDescent="0.25">
      <c r="A12" s="27"/>
      <c r="B12" s="59">
        <v>6</v>
      </c>
      <c r="C12" s="60" t="s">
        <v>39</v>
      </c>
      <c r="D12" s="61">
        <v>5</v>
      </c>
      <c r="E12" s="62" t="s">
        <v>30</v>
      </c>
      <c r="F12" s="63" t="s">
        <v>38</v>
      </c>
      <c r="G12" s="64">
        <f t="shared" si="0"/>
        <v>425</v>
      </c>
      <c r="H12" s="65">
        <v>85</v>
      </c>
      <c r="I12" s="129"/>
      <c r="J12" s="66">
        <f t="shared" si="1"/>
        <v>0</v>
      </c>
      <c r="K12" s="67" t="str">
        <f t="shared" si="2"/>
        <v xml:space="preserve"> </v>
      </c>
      <c r="L12" s="68"/>
      <c r="M12" s="68"/>
      <c r="N12" s="69"/>
      <c r="O12" s="69"/>
      <c r="P12" s="70"/>
      <c r="Q12" s="70"/>
      <c r="R12" s="71"/>
      <c r="S12" s="69"/>
      <c r="T12" s="72"/>
    </row>
    <row r="13" spans="1:20" ht="21.75" customHeight="1" x14ac:dyDescent="0.25">
      <c r="A13" s="27"/>
      <c r="B13" s="59">
        <v>7</v>
      </c>
      <c r="C13" s="60" t="s">
        <v>40</v>
      </c>
      <c r="D13" s="61">
        <v>3</v>
      </c>
      <c r="E13" s="62" t="s">
        <v>30</v>
      </c>
      <c r="F13" s="63" t="s">
        <v>41</v>
      </c>
      <c r="G13" s="64">
        <f t="shared" si="0"/>
        <v>240</v>
      </c>
      <c r="H13" s="65">
        <v>80</v>
      </c>
      <c r="I13" s="129"/>
      <c r="J13" s="66">
        <f t="shared" si="1"/>
        <v>0</v>
      </c>
      <c r="K13" s="67" t="str">
        <f t="shared" si="2"/>
        <v xml:space="preserve"> </v>
      </c>
      <c r="L13" s="68"/>
      <c r="M13" s="68"/>
      <c r="N13" s="69"/>
      <c r="O13" s="69"/>
      <c r="P13" s="70"/>
      <c r="Q13" s="70"/>
      <c r="R13" s="71"/>
      <c r="S13" s="69"/>
      <c r="T13" s="72"/>
    </row>
    <row r="14" spans="1:20" ht="21.75" customHeight="1" x14ac:dyDescent="0.25">
      <c r="A14" s="27"/>
      <c r="B14" s="59">
        <v>8</v>
      </c>
      <c r="C14" s="60" t="s">
        <v>42</v>
      </c>
      <c r="D14" s="61">
        <v>10</v>
      </c>
      <c r="E14" s="62" t="s">
        <v>32</v>
      </c>
      <c r="F14" s="63" t="s">
        <v>43</v>
      </c>
      <c r="G14" s="64">
        <f t="shared" si="0"/>
        <v>120</v>
      </c>
      <c r="H14" s="65">
        <v>12</v>
      </c>
      <c r="I14" s="129"/>
      <c r="J14" s="66">
        <f t="shared" si="1"/>
        <v>0</v>
      </c>
      <c r="K14" s="67" t="str">
        <f t="shared" si="2"/>
        <v xml:space="preserve"> </v>
      </c>
      <c r="L14" s="68"/>
      <c r="M14" s="68"/>
      <c r="N14" s="69"/>
      <c r="O14" s="69"/>
      <c r="P14" s="70"/>
      <c r="Q14" s="70"/>
      <c r="R14" s="71"/>
      <c r="S14" s="69"/>
      <c r="T14" s="72"/>
    </row>
    <row r="15" spans="1:20" ht="21.75" customHeight="1" x14ac:dyDescent="0.25">
      <c r="A15" s="27"/>
      <c r="B15" s="59">
        <v>9</v>
      </c>
      <c r="C15" s="60" t="s">
        <v>95</v>
      </c>
      <c r="D15" s="61">
        <v>1</v>
      </c>
      <c r="E15" s="62" t="s">
        <v>32</v>
      </c>
      <c r="F15" s="63" t="s">
        <v>44</v>
      </c>
      <c r="G15" s="64">
        <f t="shared" si="0"/>
        <v>135</v>
      </c>
      <c r="H15" s="65">
        <v>135</v>
      </c>
      <c r="I15" s="129"/>
      <c r="J15" s="66">
        <f t="shared" si="1"/>
        <v>0</v>
      </c>
      <c r="K15" s="67" t="str">
        <f t="shared" si="2"/>
        <v xml:space="preserve"> </v>
      </c>
      <c r="L15" s="68"/>
      <c r="M15" s="68"/>
      <c r="N15" s="69"/>
      <c r="O15" s="69"/>
      <c r="P15" s="70"/>
      <c r="Q15" s="70"/>
      <c r="R15" s="71"/>
      <c r="S15" s="69"/>
      <c r="T15" s="72"/>
    </row>
    <row r="16" spans="1:20" ht="99" customHeight="1" x14ac:dyDescent="0.25">
      <c r="A16" s="27"/>
      <c r="B16" s="59">
        <v>10</v>
      </c>
      <c r="C16" s="60" t="s">
        <v>45</v>
      </c>
      <c r="D16" s="61">
        <v>1</v>
      </c>
      <c r="E16" s="62" t="s">
        <v>30</v>
      </c>
      <c r="F16" s="63" t="s">
        <v>90</v>
      </c>
      <c r="G16" s="64">
        <f t="shared" si="0"/>
        <v>230</v>
      </c>
      <c r="H16" s="65">
        <v>230</v>
      </c>
      <c r="I16" s="129"/>
      <c r="J16" s="66">
        <f t="shared" si="1"/>
        <v>0</v>
      </c>
      <c r="K16" s="67" t="str">
        <f t="shared" si="2"/>
        <v xml:space="preserve"> </v>
      </c>
      <c r="L16" s="68"/>
      <c r="M16" s="68"/>
      <c r="N16" s="69"/>
      <c r="O16" s="69"/>
      <c r="P16" s="70"/>
      <c r="Q16" s="70"/>
      <c r="R16" s="71"/>
      <c r="S16" s="69"/>
      <c r="T16" s="72"/>
    </row>
    <row r="17" spans="1:20" ht="100.5" customHeight="1" x14ac:dyDescent="0.25">
      <c r="A17" s="27"/>
      <c r="B17" s="59">
        <v>11</v>
      </c>
      <c r="C17" s="60" t="s">
        <v>46</v>
      </c>
      <c r="D17" s="61">
        <v>150</v>
      </c>
      <c r="E17" s="62" t="s">
        <v>30</v>
      </c>
      <c r="F17" s="63" t="s">
        <v>93</v>
      </c>
      <c r="G17" s="64">
        <f t="shared" si="0"/>
        <v>18750</v>
      </c>
      <c r="H17" s="65">
        <v>125</v>
      </c>
      <c r="I17" s="129"/>
      <c r="J17" s="66">
        <f t="shared" si="1"/>
        <v>0</v>
      </c>
      <c r="K17" s="67" t="str">
        <f t="shared" si="2"/>
        <v xml:space="preserve"> </v>
      </c>
      <c r="L17" s="68"/>
      <c r="M17" s="68"/>
      <c r="N17" s="69"/>
      <c r="O17" s="69"/>
      <c r="P17" s="70"/>
      <c r="Q17" s="70"/>
      <c r="R17" s="71"/>
      <c r="S17" s="69"/>
      <c r="T17" s="72"/>
    </row>
    <row r="18" spans="1:20" ht="21.75" customHeight="1" x14ac:dyDescent="0.25">
      <c r="A18" s="27"/>
      <c r="B18" s="59">
        <v>12</v>
      </c>
      <c r="C18" s="60" t="s">
        <v>47</v>
      </c>
      <c r="D18" s="61">
        <v>15</v>
      </c>
      <c r="E18" s="62" t="s">
        <v>32</v>
      </c>
      <c r="F18" s="63" t="s">
        <v>48</v>
      </c>
      <c r="G18" s="64">
        <f t="shared" si="0"/>
        <v>525</v>
      </c>
      <c r="H18" s="65">
        <v>35</v>
      </c>
      <c r="I18" s="129"/>
      <c r="J18" s="66">
        <f t="shared" si="1"/>
        <v>0</v>
      </c>
      <c r="K18" s="67" t="str">
        <f t="shared" si="2"/>
        <v xml:space="preserve"> </v>
      </c>
      <c r="L18" s="68"/>
      <c r="M18" s="68"/>
      <c r="N18" s="69"/>
      <c r="O18" s="69"/>
      <c r="P18" s="70"/>
      <c r="Q18" s="70"/>
      <c r="R18" s="71"/>
      <c r="S18" s="69"/>
      <c r="T18" s="72"/>
    </row>
    <row r="19" spans="1:20" ht="21.75" customHeight="1" x14ac:dyDescent="0.25">
      <c r="A19" s="27"/>
      <c r="B19" s="59">
        <v>13</v>
      </c>
      <c r="C19" s="60" t="s">
        <v>92</v>
      </c>
      <c r="D19" s="61">
        <v>5</v>
      </c>
      <c r="E19" s="62" t="s">
        <v>32</v>
      </c>
      <c r="F19" s="63" t="s">
        <v>49</v>
      </c>
      <c r="G19" s="64">
        <f t="shared" si="0"/>
        <v>295</v>
      </c>
      <c r="H19" s="65">
        <v>59</v>
      </c>
      <c r="I19" s="129"/>
      <c r="J19" s="66">
        <f t="shared" si="1"/>
        <v>0</v>
      </c>
      <c r="K19" s="67" t="str">
        <f t="shared" si="2"/>
        <v xml:space="preserve"> </v>
      </c>
      <c r="L19" s="68"/>
      <c r="M19" s="68"/>
      <c r="N19" s="69"/>
      <c r="O19" s="69"/>
      <c r="P19" s="70"/>
      <c r="Q19" s="70"/>
      <c r="R19" s="71"/>
      <c r="S19" s="69"/>
      <c r="T19" s="72"/>
    </row>
    <row r="20" spans="1:20" ht="21.75" customHeight="1" x14ac:dyDescent="0.25">
      <c r="A20" s="27"/>
      <c r="B20" s="59">
        <v>14</v>
      </c>
      <c r="C20" s="60" t="s">
        <v>50</v>
      </c>
      <c r="D20" s="61">
        <v>10</v>
      </c>
      <c r="E20" s="62" t="s">
        <v>32</v>
      </c>
      <c r="F20" s="63" t="s">
        <v>51</v>
      </c>
      <c r="G20" s="64">
        <f t="shared" si="0"/>
        <v>280</v>
      </c>
      <c r="H20" s="65">
        <v>28</v>
      </c>
      <c r="I20" s="129"/>
      <c r="J20" s="66">
        <f t="shared" si="1"/>
        <v>0</v>
      </c>
      <c r="K20" s="67" t="str">
        <f t="shared" si="2"/>
        <v xml:space="preserve"> </v>
      </c>
      <c r="L20" s="68"/>
      <c r="M20" s="68"/>
      <c r="N20" s="69"/>
      <c r="O20" s="69"/>
      <c r="P20" s="70"/>
      <c r="Q20" s="70"/>
      <c r="R20" s="71"/>
      <c r="S20" s="69"/>
      <c r="T20" s="72"/>
    </row>
    <row r="21" spans="1:20" ht="21.75" customHeight="1" x14ac:dyDescent="0.25">
      <c r="A21" s="27"/>
      <c r="B21" s="59">
        <v>15</v>
      </c>
      <c r="C21" s="60" t="s">
        <v>94</v>
      </c>
      <c r="D21" s="61">
        <v>15</v>
      </c>
      <c r="E21" s="62" t="s">
        <v>32</v>
      </c>
      <c r="F21" s="63" t="s">
        <v>52</v>
      </c>
      <c r="G21" s="64">
        <f t="shared" si="0"/>
        <v>225</v>
      </c>
      <c r="H21" s="65">
        <v>15</v>
      </c>
      <c r="I21" s="129"/>
      <c r="J21" s="66">
        <f t="shared" si="1"/>
        <v>0</v>
      </c>
      <c r="K21" s="67" t="str">
        <f t="shared" si="2"/>
        <v xml:space="preserve"> </v>
      </c>
      <c r="L21" s="68"/>
      <c r="M21" s="68"/>
      <c r="N21" s="69"/>
      <c r="O21" s="69"/>
      <c r="P21" s="70"/>
      <c r="Q21" s="70"/>
      <c r="R21" s="71"/>
      <c r="S21" s="69"/>
      <c r="T21" s="72"/>
    </row>
    <row r="22" spans="1:20" ht="42.75" customHeight="1" x14ac:dyDescent="0.25">
      <c r="A22" s="27"/>
      <c r="B22" s="59">
        <v>16</v>
      </c>
      <c r="C22" s="60" t="s">
        <v>53</v>
      </c>
      <c r="D22" s="61">
        <v>2</v>
      </c>
      <c r="E22" s="62" t="s">
        <v>54</v>
      </c>
      <c r="F22" s="63" t="s">
        <v>55</v>
      </c>
      <c r="G22" s="64">
        <f t="shared" ref="G22:G40" si="3">D22*H22</f>
        <v>120</v>
      </c>
      <c r="H22" s="65">
        <v>60</v>
      </c>
      <c r="I22" s="129"/>
      <c r="J22" s="66">
        <f t="shared" ref="J22:J26" si="4">D22*I22</f>
        <v>0</v>
      </c>
      <c r="K22" s="67" t="str">
        <f t="shared" ref="K22:K26" si="5">IF(ISNUMBER(I22), IF(I22&gt;H22,"NEVYHOVUJE","VYHOVUJE")," ")</f>
        <v xml:space="preserve"> </v>
      </c>
      <c r="L22" s="68"/>
      <c r="M22" s="68"/>
      <c r="N22" s="69"/>
      <c r="O22" s="69"/>
      <c r="P22" s="70"/>
      <c r="Q22" s="70"/>
      <c r="R22" s="71"/>
      <c r="S22" s="69"/>
      <c r="T22" s="72"/>
    </row>
    <row r="23" spans="1:20" ht="21.75" customHeight="1" x14ac:dyDescent="0.25">
      <c r="A23" s="27"/>
      <c r="B23" s="59">
        <v>17</v>
      </c>
      <c r="C23" s="60" t="s">
        <v>56</v>
      </c>
      <c r="D23" s="61">
        <v>3</v>
      </c>
      <c r="E23" s="62" t="s">
        <v>30</v>
      </c>
      <c r="F23" s="63" t="s">
        <v>57</v>
      </c>
      <c r="G23" s="64">
        <f t="shared" si="3"/>
        <v>60</v>
      </c>
      <c r="H23" s="65">
        <v>20</v>
      </c>
      <c r="I23" s="129"/>
      <c r="J23" s="66">
        <f t="shared" si="4"/>
        <v>0</v>
      </c>
      <c r="K23" s="67" t="str">
        <f t="shared" si="5"/>
        <v xml:space="preserve"> </v>
      </c>
      <c r="L23" s="68"/>
      <c r="M23" s="68"/>
      <c r="N23" s="69"/>
      <c r="O23" s="69"/>
      <c r="P23" s="70"/>
      <c r="Q23" s="70"/>
      <c r="R23" s="71"/>
      <c r="S23" s="69"/>
      <c r="T23" s="72"/>
    </row>
    <row r="24" spans="1:20" ht="21.75" customHeight="1" x14ac:dyDescent="0.25">
      <c r="A24" s="27"/>
      <c r="B24" s="59">
        <v>18</v>
      </c>
      <c r="C24" s="60" t="s">
        <v>58</v>
      </c>
      <c r="D24" s="61">
        <v>20</v>
      </c>
      <c r="E24" s="62" t="s">
        <v>30</v>
      </c>
      <c r="F24" s="63" t="s">
        <v>59</v>
      </c>
      <c r="G24" s="64">
        <f t="shared" si="3"/>
        <v>260</v>
      </c>
      <c r="H24" s="65">
        <v>13</v>
      </c>
      <c r="I24" s="129"/>
      <c r="J24" s="66">
        <f t="shared" si="4"/>
        <v>0</v>
      </c>
      <c r="K24" s="67" t="str">
        <f t="shared" si="5"/>
        <v xml:space="preserve"> </v>
      </c>
      <c r="L24" s="68"/>
      <c r="M24" s="68"/>
      <c r="N24" s="69"/>
      <c r="O24" s="69"/>
      <c r="P24" s="70"/>
      <c r="Q24" s="70"/>
      <c r="R24" s="71"/>
      <c r="S24" s="69"/>
      <c r="T24" s="72"/>
    </row>
    <row r="25" spans="1:20" ht="21.75" customHeight="1" x14ac:dyDescent="0.25">
      <c r="A25" s="27"/>
      <c r="B25" s="59">
        <v>19</v>
      </c>
      <c r="C25" s="60" t="s">
        <v>60</v>
      </c>
      <c r="D25" s="61">
        <v>5</v>
      </c>
      <c r="E25" s="62" t="s">
        <v>30</v>
      </c>
      <c r="F25" s="63" t="s">
        <v>61</v>
      </c>
      <c r="G25" s="64">
        <f t="shared" si="3"/>
        <v>75</v>
      </c>
      <c r="H25" s="65">
        <v>15</v>
      </c>
      <c r="I25" s="129"/>
      <c r="J25" s="66">
        <f t="shared" si="4"/>
        <v>0</v>
      </c>
      <c r="K25" s="67" t="str">
        <f t="shared" si="5"/>
        <v xml:space="preserve"> </v>
      </c>
      <c r="L25" s="68"/>
      <c r="M25" s="68"/>
      <c r="N25" s="69"/>
      <c r="O25" s="69"/>
      <c r="P25" s="70"/>
      <c r="Q25" s="70"/>
      <c r="R25" s="71"/>
      <c r="S25" s="69"/>
      <c r="T25" s="72"/>
    </row>
    <row r="26" spans="1:20" ht="21.75" customHeight="1" x14ac:dyDescent="0.25">
      <c r="A26" s="27"/>
      <c r="B26" s="59">
        <v>20</v>
      </c>
      <c r="C26" s="60" t="s">
        <v>62</v>
      </c>
      <c r="D26" s="61">
        <v>5</v>
      </c>
      <c r="E26" s="62" t="s">
        <v>30</v>
      </c>
      <c r="F26" s="63" t="s">
        <v>61</v>
      </c>
      <c r="G26" s="64">
        <f t="shared" si="3"/>
        <v>90</v>
      </c>
      <c r="H26" s="65">
        <v>18</v>
      </c>
      <c r="I26" s="129"/>
      <c r="J26" s="66">
        <f t="shared" si="4"/>
        <v>0</v>
      </c>
      <c r="K26" s="67" t="str">
        <f t="shared" si="5"/>
        <v xml:space="preserve"> </v>
      </c>
      <c r="L26" s="68"/>
      <c r="M26" s="68"/>
      <c r="N26" s="69"/>
      <c r="O26" s="69"/>
      <c r="P26" s="70"/>
      <c r="Q26" s="70"/>
      <c r="R26" s="71"/>
      <c r="S26" s="69"/>
      <c r="T26" s="72"/>
    </row>
    <row r="27" spans="1:20" ht="36.75" customHeight="1" x14ac:dyDescent="0.25">
      <c r="A27" s="27"/>
      <c r="B27" s="59">
        <v>21</v>
      </c>
      <c r="C27" s="60" t="s">
        <v>63</v>
      </c>
      <c r="D27" s="61">
        <v>10</v>
      </c>
      <c r="E27" s="62" t="s">
        <v>32</v>
      </c>
      <c r="F27" s="63" t="s">
        <v>96</v>
      </c>
      <c r="G27" s="64">
        <f t="shared" si="3"/>
        <v>750</v>
      </c>
      <c r="H27" s="65">
        <v>75</v>
      </c>
      <c r="I27" s="129"/>
      <c r="J27" s="66">
        <f t="shared" ref="J27:J40" si="6">D27*I27</f>
        <v>0</v>
      </c>
      <c r="K27" s="67" t="str">
        <f t="shared" ref="K27:K40" si="7">IF(ISNUMBER(I27), IF(I27&gt;H27,"NEVYHOVUJE","VYHOVUJE")," ")</f>
        <v xml:space="preserve"> </v>
      </c>
      <c r="L27" s="68"/>
      <c r="M27" s="68"/>
      <c r="N27" s="69"/>
      <c r="O27" s="69"/>
      <c r="P27" s="70"/>
      <c r="Q27" s="70"/>
      <c r="R27" s="71"/>
      <c r="S27" s="69"/>
      <c r="T27" s="72"/>
    </row>
    <row r="28" spans="1:20" ht="30" customHeight="1" thickBot="1" x14ac:dyDescent="0.3">
      <c r="A28" s="27"/>
      <c r="B28" s="75">
        <v>22</v>
      </c>
      <c r="C28" s="76" t="s">
        <v>64</v>
      </c>
      <c r="D28" s="77">
        <v>1</v>
      </c>
      <c r="E28" s="78" t="s">
        <v>30</v>
      </c>
      <c r="F28" s="79" t="s">
        <v>97</v>
      </c>
      <c r="G28" s="80">
        <f t="shared" si="3"/>
        <v>200</v>
      </c>
      <c r="H28" s="81">
        <v>200</v>
      </c>
      <c r="I28" s="130"/>
      <c r="J28" s="82">
        <f t="shared" si="6"/>
        <v>0</v>
      </c>
      <c r="K28" s="83" t="str">
        <f t="shared" si="7"/>
        <v xml:space="preserve"> </v>
      </c>
      <c r="L28" s="84"/>
      <c r="M28" s="84"/>
      <c r="N28" s="85"/>
      <c r="O28" s="85"/>
      <c r="P28" s="86"/>
      <c r="Q28" s="86"/>
      <c r="R28" s="87"/>
      <c r="S28" s="85"/>
      <c r="T28" s="88"/>
    </row>
    <row r="29" spans="1:20" ht="27.75" customHeight="1" x14ac:dyDescent="0.25">
      <c r="A29" s="27"/>
      <c r="B29" s="46">
        <v>23</v>
      </c>
      <c r="C29" s="47" t="s">
        <v>65</v>
      </c>
      <c r="D29" s="48">
        <v>3</v>
      </c>
      <c r="E29" s="49" t="s">
        <v>66</v>
      </c>
      <c r="F29" s="50" t="s">
        <v>98</v>
      </c>
      <c r="G29" s="51">
        <f t="shared" si="3"/>
        <v>1050</v>
      </c>
      <c r="H29" s="52">
        <v>350</v>
      </c>
      <c r="I29" s="128"/>
      <c r="J29" s="53">
        <f t="shared" si="6"/>
        <v>0</v>
      </c>
      <c r="K29" s="54" t="str">
        <f t="shared" si="7"/>
        <v xml:space="preserve"> </v>
      </c>
      <c r="L29" s="55" t="s">
        <v>79</v>
      </c>
      <c r="M29" s="55" t="s">
        <v>80</v>
      </c>
      <c r="N29" s="56"/>
      <c r="O29" s="56"/>
      <c r="P29" s="55" t="s">
        <v>85</v>
      </c>
      <c r="Q29" s="55" t="s">
        <v>86</v>
      </c>
      <c r="R29" s="57" t="s">
        <v>27</v>
      </c>
      <c r="S29" s="56"/>
      <c r="T29" s="58" t="s">
        <v>12</v>
      </c>
    </row>
    <row r="30" spans="1:20" ht="91.5" customHeight="1" x14ac:dyDescent="0.25">
      <c r="A30" s="27"/>
      <c r="B30" s="59">
        <v>24</v>
      </c>
      <c r="C30" s="60" t="s">
        <v>46</v>
      </c>
      <c r="D30" s="61">
        <v>75</v>
      </c>
      <c r="E30" s="62" t="s">
        <v>66</v>
      </c>
      <c r="F30" s="63" t="s">
        <v>93</v>
      </c>
      <c r="G30" s="64">
        <f t="shared" si="3"/>
        <v>9375</v>
      </c>
      <c r="H30" s="65">
        <v>125</v>
      </c>
      <c r="I30" s="129"/>
      <c r="J30" s="66">
        <f t="shared" si="6"/>
        <v>0</v>
      </c>
      <c r="K30" s="67" t="str">
        <f t="shared" si="7"/>
        <v xml:space="preserve"> </v>
      </c>
      <c r="L30" s="68"/>
      <c r="M30" s="68"/>
      <c r="N30" s="69"/>
      <c r="O30" s="69"/>
      <c r="P30" s="70"/>
      <c r="Q30" s="70"/>
      <c r="R30" s="71"/>
      <c r="S30" s="69"/>
      <c r="T30" s="72"/>
    </row>
    <row r="31" spans="1:20" ht="26.25" customHeight="1" x14ac:dyDescent="0.25">
      <c r="A31" s="27"/>
      <c r="B31" s="59">
        <v>25</v>
      </c>
      <c r="C31" s="60" t="s">
        <v>67</v>
      </c>
      <c r="D31" s="61">
        <v>60</v>
      </c>
      <c r="E31" s="62" t="s">
        <v>32</v>
      </c>
      <c r="F31" s="63" t="s">
        <v>68</v>
      </c>
      <c r="G31" s="64">
        <f t="shared" si="3"/>
        <v>480</v>
      </c>
      <c r="H31" s="65">
        <v>8</v>
      </c>
      <c r="I31" s="129"/>
      <c r="J31" s="66">
        <f t="shared" si="6"/>
        <v>0</v>
      </c>
      <c r="K31" s="67" t="str">
        <f t="shared" si="7"/>
        <v xml:space="preserve"> </v>
      </c>
      <c r="L31" s="68"/>
      <c r="M31" s="68"/>
      <c r="N31" s="69"/>
      <c r="O31" s="69"/>
      <c r="P31" s="70"/>
      <c r="Q31" s="70"/>
      <c r="R31" s="71"/>
      <c r="S31" s="69"/>
      <c r="T31" s="72"/>
    </row>
    <row r="32" spans="1:20" ht="89.25" customHeight="1" x14ac:dyDescent="0.25">
      <c r="A32" s="27"/>
      <c r="B32" s="59">
        <v>26</v>
      </c>
      <c r="C32" s="60" t="s">
        <v>45</v>
      </c>
      <c r="D32" s="61">
        <v>3</v>
      </c>
      <c r="E32" s="62" t="s">
        <v>66</v>
      </c>
      <c r="F32" s="63" t="s">
        <v>90</v>
      </c>
      <c r="G32" s="64">
        <f t="shared" si="3"/>
        <v>690</v>
      </c>
      <c r="H32" s="65">
        <v>230</v>
      </c>
      <c r="I32" s="129"/>
      <c r="J32" s="66">
        <f t="shared" si="6"/>
        <v>0</v>
      </c>
      <c r="K32" s="67" t="str">
        <f t="shared" si="7"/>
        <v xml:space="preserve"> </v>
      </c>
      <c r="L32" s="68"/>
      <c r="M32" s="68"/>
      <c r="N32" s="69"/>
      <c r="O32" s="69"/>
      <c r="P32" s="70"/>
      <c r="Q32" s="70"/>
      <c r="R32" s="71"/>
      <c r="S32" s="69"/>
      <c r="T32" s="72"/>
    </row>
    <row r="33" spans="1:20" ht="21.75" customHeight="1" x14ac:dyDescent="0.25">
      <c r="A33" s="27"/>
      <c r="B33" s="59">
        <v>27</v>
      </c>
      <c r="C33" s="60" t="s">
        <v>69</v>
      </c>
      <c r="D33" s="61">
        <v>1</v>
      </c>
      <c r="E33" s="62" t="s">
        <v>66</v>
      </c>
      <c r="F33" s="63" t="s">
        <v>70</v>
      </c>
      <c r="G33" s="64">
        <f t="shared" si="3"/>
        <v>430</v>
      </c>
      <c r="H33" s="65">
        <v>430</v>
      </c>
      <c r="I33" s="129"/>
      <c r="J33" s="66">
        <f t="shared" si="6"/>
        <v>0</v>
      </c>
      <c r="K33" s="67" t="str">
        <f t="shared" si="7"/>
        <v xml:space="preserve"> </v>
      </c>
      <c r="L33" s="68"/>
      <c r="M33" s="68"/>
      <c r="N33" s="69"/>
      <c r="O33" s="69"/>
      <c r="P33" s="70"/>
      <c r="Q33" s="70"/>
      <c r="R33" s="71"/>
      <c r="S33" s="69"/>
      <c r="T33" s="72"/>
    </row>
    <row r="34" spans="1:20" ht="21.75" customHeight="1" x14ac:dyDescent="0.25">
      <c r="A34" s="27"/>
      <c r="B34" s="59">
        <v>28</v>
      </c>
      <c r="C34" s="60" t="s">
        <v>71</v>
      </c>
      <c r="D34" s="61">
        <v>1</v>
      </c>
      <c r="E34" s="62" t="s">
        <v>66</v>
      </c>
      <c r="F34" s="63" t="s">
        <v>70</v>
      </c>
      <c r="G34" s="64">
        <f t="shared" si="3"/>
        <v>210</v>
      </c>
      <c r="H34" s="65">
        <v>210</v>
      </c>
      <c r="I34" s="129"/>
      <c r="J34" s="66">
        <f t="shared" si="6"/>
        <v>0</v>
      </c>
      <c r="K34" s="67" t="str">
        <f t="shared" si="7"/>
        <v xml:space="preserve"> </v>
      </c>
      <c r="L34" s="68"/>
      <c r="M34" s="68"/>
      <c r="N34" s="69"/>
      <c r="O34" s="69"/>
      <c r="P34" s="70"/>
      <c r="Q34" s="70"/>
      <c r="R34" s="71"/>
      <c r="S34" s="69"/>
      <c r="T34" s="72"/>
    </row>
    <row r="35" spans="1:20" ht="42" customHeight="1" x14ac:dyDescent="0.25">
      <c r="A35" s="27"/>
      <c r="B35" s="59">
        <v>29</v>
      </c>
      <c r="C35" s="60" t="s">
        <v>72</v>
      </c>
      <c r="D35" s="61">
        <v>6</v>
      </c>
      <c r="E35" s="62" t="s">
        <v>54</v>
      </c>
      <c r="F35" s="63" t="s">
        <v>73</v>
      </c>
      <c r="G35" s="64">
        <f t="shared" si="3"/>
        <v>138</v>
      </c>
      <c r="H35" s="65">
        <v>23</v>
      </c>
      <c r="I35" s="129"/>
      <c r="J35" s="66">
        <f t="shared" si="6"/>
        <v>0</v>
      </c>
      <c r="K35" s="67" t="str">
        <f t="shared" si="7"/>
        <v xml:space="preserve"> </v>
      </c>
      <c r="L35" s="68"/>
      <c r="M35" s="68"/>
      <c r="N35" s="69"/>
      <c r="O35" s="69"/>
      <c r="P35" s="70"/>
      <c r="Q35" s="70"/>
      <c r="R35" s="71"/>
      <c r="S35" s="69"/>
      <c r="T35" s="72"/>
    </row>
    <row r="36" spans="1:20" ht="27" customHeight="1" x14ac:dyDescent="0.25">
      <c r="A36" s="27"/>
      <c r="B36" s="59">
        <v>30</v>
      </c>
      <c r="C36" s="60" t="s">
        <v>74</v>
      </c>
      <c r="D36" s="61">
        <v>1</v>
      </c>
      <c r="E36" s="62" t="s">
        <v>32</v>
      </c>
      <c r="F36" s="63" t="s">
        <v>75</v>
      </c>
      <c r="G36" s="64">
        <f t="shared" si="3"/>
        <v>40</v>
      </c>
      <c r="H36" s="65">
        <v>40</v>
      </c>
      <c r="I36" s="129"/>
      <c r="J36" s="66">
        <f t="shared" si="6"/>
        <v>0</v>
      </c>
      <c r="K36" s="67" t="str">
        <f t="shared" si="7"/>
        <v xml:space="preserve"> </v>
      </c>
      <c r="L36" s="68"/>
      <c r="M36" s="68"/>
      <c r="N36" s="69"/>
      <c r="O36" s="69"/>
      <c r="P36" s="70"/>
      <c r="Q36" s="70"/>
      <c r="R36" s="71"/>
      <c r="S36" s="69"/>
      <c r="T36" s="72"/>
    </row>
    <row r="37" spans="1:20" ht="25.5" customHeight="1" thickBot="1" x14ac:dyDescent="0.3">
      <c r="A37" s="27"/>
      <c r="B37" s="75">
        <v>31</v>
      </c>
      <c r="C37" s="76" t="s">
        <v>37</v>
      </c>
      <c r="D37" s="77">
        <v>1</v>
      </c>
      <c r="E37" s="78" t="s">
        <v>66</v>
      </c>
      <c r="F37" s="79" t="s">
        <v>38</v>
      </c>
      <c r="G37" s="80">
        <f t="shared" si="3"/>
        <v>102</v>
      </c>
      <c r="H37" s="81">
        <v>102</v>
      </c>
      <c r="I37" s="130"/>
      <c r="J37" s="82">
        <f t="shared" si="6"/>
        <v>0</v>
      </c>
      <c r="K37" s="83" t="str">
        <f t="shared" si="7"/>
        <v xml:space="preserve"> </v>
      </c>
      <c r="L37" s="84"/>
      <c r="M37" s="84"/>
      <c r="N37" s="85"/>
      <c r="O37" s="85"/>
      <c r="P37" s="86"/>
      <c r="Q37" s="86"/>
      <c r="R37" s="87"/>
      <c r="S37" s="85"/>
      <c r="T37" s="88"/>
    </row>
    <row r="38" spans="1:20" ht="32.25" customHeight="1" x14ac:dyDescent="0.25">
      <c r="A38" s="27"/>
      <c r="B38" s="89">
        <v>32</v>
      </c>
      <c r="C38" s="90" t="s">
        <v>76</v>
      </c>
      <c r="D38" s="91">
        <v>1</v>
      </c>
      <c r="E38" s="92" t="s">
        <v>30</v>
      </c>
      <c r="F38" s="93" t="s">
        <v>77</v>
      </c>
      <c r="G38" s="94">
        <f t="shared" si="3"/>
        <v>250</v>
      </c>
      <c r="H38" s="95">
        <v>250</v>
      </c>
      <c r="I38" s="131"/>
      <c r="J38" s="96">
        <f t="shared" si="6"/>
        <v>0</v>
      </c>
      <c r="K38" s="97" t="str">
        <f t="shared" si="7"/>
        <v xml:space="preserve"> </v>
      </c>
      <c r="L38" s="68" t="s">
        <v>79</v>
      </c>
      <c r="M38" s="68" t="s">
        <v>80</v>
      </c>
      <c r="N38" s="69"/>
      <c r="O38" s="69"/>
      <c r="P38" s="68" t="s">
        <v>87</v>
      </c>
      <c r="Q38" s="68" t="s">
        <v>88</v>
      </c>
      <c r="R38" s="71" t="s">
        <v>27</v>
      </c>
      <c r="S38" s="69"/>
      <c r="T38" s="72" t="s">
        <v>12</v>
      </c>
    </row>
    <row r="39" spans="1:20" ht="32.25" customHeight="1" x14ac:dyDescent="0.25">
      <c r="A39" s="27"/>
      <c r="B39" s="59">
        <v>33</v>
      </c>
      <c r="C39" s="60" t="s">
        <v>99</v>
      </c>
      <c r="D39" s="61">
        <v>2</v>
      </c>
      <c r="E39" s="62" t="s">
        <v>30</v>
      </c>
      <c r="F39" s="63" t="s">
        <v>78</v>
      </c>
      <c r="G39" s="64">
        <f t="shared" si="3"/>
        <v>220</v>
      </c>
      <c r="H39" s="65">
        <v>110</v>
      </c>
      <c r="I39" s="129"/>
      <c r="J39" s="66">
        <f t="shared" si="6"/>
        <v>0</v>
      </c>
      <c r="K39" s="67" t="str">
        <f t="shared" si="7"/>
        <v xml:space="preserve"> </v>
      </c>
      <c r="L39" s="68"/>
      <c r="M39" s="68"/>
      <c r="N39" s="69"/>
      <c r="O39" s="69"/>
      <c r="P39" s="70"/>
      <c r="Q39" s="70"/>
      <c r="R39" s="71"/>
      <c r="S39" s="69"/>
      <c r="T39" s="72"/>
    </row>
    <row r="40" spans="1:20" ht="32.25" customHeight="1" thickBot="1" x14ac:dyDescent="0.3">
      <c r="A40" s="27"/>
      <c r="B40" s="98">
        <v>34</v>
      </c>
      <c r="C40" s="99" t="s">
        <v>100</v>
      </c>
      <c r="D40" s="100">
        <v>2</v>
      </c>
      <c r="E40" s="101" t="s">
        <v>30</v>
      </c>
      <c r="F40" s="102" t="s">
        <v>78</v>
      </c>
      <c r="G40" s="103">
        <f t="shared" si="3"/>
        <v>520</v>
      </c>
      <c r="H40" s="104">
        <v>260</v>
      </c>
      <c r="I40" s="132"/>
      <c r="J40" s="105">
        <f t="shared" si="6"/>
        <v>0</v>
      </c>
      <c r="K40" s="106" t="str">
        <f t="shared" si="7"/>
        <v xml:space="preserve"> </v>
      </c>
      <c r="L40" s="107"/>
      <c r="M40" s="107"/>
      <c r="N40" s="108"/>
      <c r="O40" s="108"/>
      <c r="P40" s="109"/>
      <c r="Q40" s="109"/>
      <c r="R40" s="110"/>
      <c r="S40" s="108"/>
      <c r="T40" s="111"/>
    </row>
    <row r="41" spans="1:20" ht="16.5" thickTop="1" thickBot="1" x14ac:dyDescent="0.3">
      <c r="C41" s="1"/>
      <c r="D41" s="1"/>
      <c r="E41" s="1"/>
      <c r="F41" s="1"/>
      <c r="G41" s="1"/>
      <c r="J41" s="112"/>
    </row>
    <row r="42" spans="1:20" ht="60.75" customHeight="1" thickTop="1" thickBot="1" x14ac:dyDescent="0.3">
      <c r="B42" s="113" t="s">
        <v>9</v>
      </c>
      <c r="C42" s="113"/>
      <c r="D42" s="113"/>
      <c r="E42" s="113"/>
      <c r="F42" s="113"/>
      <c r="G42" s="114"/>
      <c r="H42" s="115" t="s">
        <v>10</v>
      </c>
      <c r="I42" s="116" t="s">
        <v>11</v>
      </c>
      <c r="J42" s="117"/>
      <c r="K42" s="118"/>
      <c r="S42" s="24"/>
      <c r="T42" s="119"/>
    </row>
    <row r="43" spans="1:20" ht="33" customHeight="1" thickTop="1" thickBot="1" x14ac:dyDescent="0.3">
      <c r="B43" s="120" t="s">
        <v>26</v>
      </c>
      <c r="C43" s="120"/>
      <c r="D43" s="120"/>
      <c r="E43" s="120"/>
      <c r="F43" s="120"/>
      <c r="G43" s="121"/>
      <c r="H43" s="122">
        <f>SUM(G7:G40)</f>
        <v>46345</v>
      </c>
      <c r="I43" s="123">
        <f>SUM(J7:J40)</f>
        <v>0</v>
      </c>
      <c r="J43" s="124"/>
      <c r="K43" s="125"/>
    </row>
    <row r="44" spans="1:20" ht="14.25" customHeight="1" thickTop="1" x14ac:dyDescent="0.25"/>
    <row r="45" spans="1:20" ht="14.25" customHeight="1" x14ac:dyDescent="0.25"/>
    <row r="46" spans="1:20" ht="14.25" customHeight="1" x14ac:dyDescent="0.25"/>
    <row r="47" spans="1:20" ht="14.25" customHeight="1" x14ac:dyDescent="0.25"/>
    <row r="48" spans="1:20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  <row r="163" ht="14.25" customHeight="1" x14ac:dyDescent="0.25"/>
    <row r="164" ht="14.25" customHeight="1" x14ac:dyDescent="0.25"/>
    <row r="165" ht="14.25" customHeight="1" x14ac:dyDescent="0.25"/>
    <row r="166" ht="14.25" customHeight="1" x14ac:dyDescent="0.25"/>
    <row r="167" ht="14.25" customHeight="1" x14ac:dyDescent="0.25"/>
    <row r="168" ht="14.25" customHeight="1" x14ac:dyDescent="0.25"/>
    <row r="169" ht="14.25" customHeight="1" x14ac:dyDescent="0.25"/>
    <row r="170" ht="14.25" customHeight="1" x14ac:dyDescent="0.25"/>
    <row r="171" ht="14.25" customHeight="1" x14ac:dyDescent="0.25"/>
    <row r="172" ht="14.25" customHeight="1" x14ac:dyDescent="0.25"/>
    <row r="173" ht="14.25" customHeight="1" x14ac:dyDescent="0.25"/>
    <row r="174" ht="14.25" customHeight="1" x14ac:dyDescent="0.25"/>
    <row r="175" ht="14.25" customHeight="1" x14ac:dyDescent="0.25"/>
    <row r="176" ht="14.25" customHeight="1" x14ac:dyDescent="0.25"/>
    <row r="177" ht="14.25" customHeight="1" x14ac:dyDescent="0.25"/>
    <row r="178" ht="14.25" customHeight="1" x14ac:dyDescent="0.25"/>
    <row r="179" ht="14.25" customHeight="1" x14ac:dyDescent="0.25"/>
    <row r="180" ht="14.25" customHeight="1" x14ac:dyDescent="0.25"/>
    <row r="181" ht="14.25" customHeight="1" x14ac:dyDescent="0.25"/>
    <row r="182" ht="14.25" customHeight="1" x14ac:dyDescent="0.25"/>
    <row r="183" ht="14.25" customHeight="1" x14ac:dyDescent="0.25"/>
    <row r="184" ht="14.25" customHeight="1" x14ac:dyDescent="0.25"/>
    <row r="185" ht="14.25" customHeight="1" x14ac:dyDescent="0.25"/>
    <row r="186" ht="14.25" customHeight="1" x14ac:dyDescent="0.25"/>
    <row r="187" ht="14.25" customHeight="1" x14ac:dyDescent="0.25"/>
    <row r="188" ht="14.25" customHeight="1" x14ac:dyDescent="0.25"/>
    <row r="189" ht="14.25" customHeight="1" x14ac:dyDescent="0.25"/>
    <row r="190" ht="14.25" customHeight="1" x14ac:dyDescent="0.25"/>
  </sheetData>
  <sheetProtection algorithmName="SHA-512" hashValue="vGCKPNAia7p5ZOPmdvNGhevdBUWCYFWP0tOJpDMkb9+J5kTOnUqLsWIEEzJj39Q9Bu1naIgL22tfTgSbitEvcA==" saltValue="uErlQayaRJwGZNujsckmnQ==" spinCount="100000" sheet="1" objects="1" scenarios="1"/>
  <mergeCells count="32">
    <mergeCell ref="B1:D1"/>
    <mergeCell ref="I42:K42"/>
    <mergeCell ref="B43:F43"/>
    <mergeCell ref="I43:K43"/>
    <mergeCell ref="B42:F42"/>
    <mergeCell ref="L38:L40"/>
    <mergeCell ref="M38:M40"/>
    <mergeCell ref="N38:N40"/>
    <mergeCell ref="O38:O40"/>
    <mergeCell ref="P38:P40"/>
    <mergeCell ref="Q38:Q40"/>
    <mergeCell ref="R38:R40"/>
    <mergeCell ref="S38:S40"/>
    <mergeCell ref="T38:T40"/>
    <mergeCell ref="L29:L37"/>
    <mergeCell ref="M29:M37"/>
    <mergeCell ref="N29:N37"/>
    <mergeCell ref="O29:O37"/>
    <mergeCell ref="P29:P37"/>
    <mergeCell ref="Q29:Q37"/>
    <mergeCell ref="T29:T37"/>
    <mergeCell ref="Q8:Q28"/>
    <mergeCell ref="S8:S28"/>
    <mergeCell ref="S29:S37"/>
    <mergeCell ref="T8:T28"/>
    <mergeCell ref="R8:R28"/>
    <mergeCell ref="R29:R37"/>
    <mergeCell ref="L8:L28"/>
    <mergeCell ref="M8:M28"/>
    <mergeCell ref="N8:N28"/>
    <mergeCell ref="P8:P28"/>
    <mergeCell ref="O8:O28"/>
  </mergeCells>
  <conditionalFormatting sqref="B7:B40">
    <cfRule type="cellIs" dxfId="7" priority="83" operator="greaterThanOrEqual">
      <formula>1</formula>
    </cfRule>
    <cfRule type="containsBlanks" dxfId="6" priority="89">
      <formula>LEN(TRIM(B7))=0</formula>
    </cfRule>
  </conditionalFormatting>
  <conditionalFormatting sqref="D7:D40">
    <cfRule type="containsBlanks" dxfId="5" priority="22">
      <formula>LEN(TRIM(D7))=0</formula>
    </cfRule>
  </conditionalFormatting>
  <conditionalFormatting sqref="I7:I40">
    <cfRule type="notContainsBlanks" dxfId="4" priority="48">
      <formula>LEN(TRIM(I7))&gt;0</formula>
    </cfRule>
    <cfRule type="notContainsBlanks" dxfId="3" priority="49">
      <formula>LEN(TRIM(I7))&gt;0</formula>
    </cfRule>
    <cfRule type="containsBlanks" dxfId="2" priority="50">
      <formula>LEN(TRIM(I7))=0</formula>
    </cfRule>
  </conditionalFormatting>
  <conditionalFormatting sqref="K7:K40">
    <cfRule type="cellIs" dxfId="1" priority="79" operator="equal">
      <formula>"NEVYHOVUJE"</formula>
    </cfRule>
    <cfRule type="cellIs" dxfId="0" priority="80" operator="equal">
      <formula>"VYHOVUJE"</formula>
    </cfRule>
  </conditionalFormatting>
  <dataValidations count="2">
    <dataValidation type="list" showInputMessage="1" showErrorMessage="1" sqref="M7" xr:uid="{00000000-0002-0000-0000-000000000000}">
      <formula1>"ANO,NE"</formula1>
    </dataValidation>
    <dataValidation type="list" showInputMessage="1" showErrorMessage="1" sqref="E7:E40" xr:uid="{B35C2096-3723-4A88-BBB5-3DA5260712AA}">
      <formula1>"ks,bal,sada,"</formula1>
    </dataValidation>
  </dataValidations>
  <pageMargins left="0.19685039370078741" right="0.19685039370078741" top="0.15748031496062992" bottom="0.19685039370078741" header="0.15748031496062992" footer="0.19685039370078741"/>
  <pageSetup paperSize="9" scale="2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KP</vt:lpstr>
      <vt:lpstr>KP!Oblast_tisku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25.01.2022</dc:description>
  <cp:lastModifiedBy>Helena Sedláčková</cp:lastModifiedBy>
  <cp:revision>1</cp:revision>
  <cp:lastPrinted>2025-06-20T09:49:09Z</cp:lastPrinted>
  <dcterms:created xsi:type="dcterms:W3CDTF">2014-03-05T12:43:32Z</dcterms:created>
  <dcterms:modified xsi:type="dcterms:W3CDTF">2025-06-20T11:10:39Z</dcterms:modified>
</cp:coreProperties>
</file>